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0" yWindow="-460" windowWidth="28800" windowHeight="18000" tabRatio="500" activeTab="1"/>
  </bookViews>
  <sheets>
    <sheet name="Enunciado" sheetId="2" r:id="rId1"/>
    <sheet name="Resolución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C34" i="1"/>
  <c r="E39" i="1"/>
  <c r="E40" i="1"/>
  <c r="E41" i="1"/>
  <c r="E42" i="1"/>
  <c r="E43" i="1"/>
  <c r="E44" i="1"/>
  <c r="E45" i="1"/>
  <c r="E46" i="1"/>
  <c r="E47" i="1"/>
  <c r="E48" i="1"/>
  <c r="E49" i="1"/>
  <c r="D49" i="1"/>
  <c r="D4" i="1"/>
  <c r="D5" i="1"/>
  <c r="D6" i="1"/>
  <c r="D7" i="1"/>
  <c r="D8" i="1"/>
  <c r="D9" i="1"/>
  <c r="D10" i="1"/>
  <c r="D11" i="1"/>
  <c r="D12" i="1"/>
  <c r="D13" i="1"/>
  <c r="C16" i="1"/>
  <c r="C51" i="1"/>
  <c r="E4" i="1"/>
  <c r="E5" i="1"/>
  <c r="E6" i="1"/>
  <c r="E7" i="1"/>
  <c r="E8" i="1"/>
  <c r="E9" i="1"/>
  <c r="E10" i="1"/>
  <c r="E11" i="1"/>
  <c r="E12" i="1"/>
  <c r="E13" i="1"/>
  <c r="C13" i="1"/>
  <c r="C17" i="1"/>
  <c r="C53" i="1"/>
  <c r="E21" i="1"/>
  <c r="E22" i="1"/>
  <c r="E23" i="1"/>
  <c r="E24" i="1"/>
  <c r="E25" i="1"/>
  <c r="E26" i="1"/>
  <c r="E27" i="1"/>
  <c r="E28" i="1"/>
  <c r="E29" i="1"/>
  <c r="E30" i="1"/>
  <c r="E31" i="1"/>
  <c r="C35" i="1"/>
  <c r="C36" i="1"/>
  <c r="C18" i="1"/>
  <c r="C55" i="1"/>
  <c r="C54" i="1"/>
  <c r="C31" i="1"/>
</calcChain>
</file>

<file path=xl/sharedStrings.xml><?xml version="1.0" encoding="utf-8"?>
<sst xmlns="http://schemas.openxmlformats.org/spreadsheetml/2006/main" count="37" uniqueCount="35">
  <si>
    <t>xi</t>
  </si>
  <si>
    <t>fi</t>
  </si>
  <si>
    <t>yj</t>
  </si>
  <si>
    <t>fj</t>
  </si>
  <si>
    <t>fij</t>
  </si>
  <si>
    <t>xi*yj*fij</t>
  </si>
  <si>
    <t>xi*fi</t>
  </si>
  <si>
    <t>xi^2*fi</t>
  </si>
  <si>
    <t>Media(x)=</t>
  </si>
  <si>
    <t>Var(x)=</t>
  </si>
  <si>
    <t>Media(y)=</t>
  </si>
  <si>
    <t>Var(y)=</t>
  </si>
  <si>
    <t>yj*fj</t>
  </si>
  <si>
    <t>yj^2*fj</t>
  </si>
  <si>
    <t>covarianza=</t>
  </si>
  <si>
    <t>Recta Regr.</t>
  </si>
  <si>
    <t>a=</t>
  </si>
  <si>
    <t>b=</t>
  </si>
  <si>
    <t>y=0,46x+3,36</t>
  </si>
  <si>
    <t>r=</t>
  </si>
  <si>
    <t>DT(x)=</t>
  </si>
  <si>
    <t>DT(y)=</t>
  </si>
  <si>
    <t>a) Representar la nube de puntos de la distribución</t>
  </si>
  <si>
    <t>b) Obtener las medias y varianzas marginales</t>
  </si>
  <si>
    <t xml:space="preserve">  --&gt; Desviación tipica marginal de X</t>
  </si>
  <si>
    <t xml:space="preserve">  --&gt; Desviación tipica marginal de Y</t>
  </si>
  <si>
    <t xml:space="preserve"> --&gt; La recta es de la forma y=ax+b</t>
  </si>
  <si>
    <t xml:space="preserve"> --&gt; Coeficiente de correlación</t>
  </si>
  <si>
    <t>Representación de la nube de puntos y la recta de regresión</t>
  </si>
  <si>
    <t xml:space="preserve">En la siguiente tabla se dan los resultados obtenidos por </t>
  </si>
  <si>
    <t>10 alumnos en un examen escrito (X) y oral (Y). Se pide:</t>
  </si>
  <si>
    <t>c) Obtener la recta de regresión exponiendo razonadamente</t>
  </si>
  <si>
    <t>si la misma aproxima bien o mal a la nube de puntos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</si>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</sst>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1" xfId="0" applyFill="1" applyBorder="1" applyAlignment="1">
      <alignment horizontal="center"/>
    </xf>
    <xf numFmtId="0" fontId="4" fillId="0" borderId="0" xfId="0" applyFont="1" applyAlignment="1"/>
    <xf numFmtId="0" fontId="6" fillId="0" borderId="0" xfId="0" applyFont="1"/>
  </cellXfs>
  <cellStyles count="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Resolución!$B$39:$B$48</c:f>
              <c:numCache>
                <c:formatCode>General</c:formatCode>
                <c:ptCount val="10"/>
                <c:pt idx="0">
                  <c:v>1.6</c:v>
                </c:pt>
                <c:pt idx="1">
                  <c:v>2.3</c:v>
                </c:pt>
                <c:pt idx="2">
                  <c:v>4.2</c:v>
                </c:pt>
                <c:pt idx="3">
                  <c:v>5.8</c:v>
                </c:pt>
                <c:pt idx="4">
                  <c:v>6.4</c:v>
                </c:pt>
                <c:pt idx="5">
                  <c:v>7.1</c:v>
                </c:pt>
                <c:pt idx="6">
                  <c:v>7.6</c:v>
                </c:pt>
                <c:pt idx="7">
                  <c:v>7.6</c:v>
                </c:pt>
                <c:pt idx="8">
                  <c:v>7.8</c:v>
                </c:pt>
                <c:pt idx="9">
                  <c:v>9.8</c:v>
                </c:pt>
              </c:numCache>
            </c:numRef>
          </c:xVal>
          <c:yVal>
            <c:numRef>
              <c:f>Resolución!$C$39:$C$48</c:f>
              <c:numCache>
                <c:formatCode>General</c:formatCode>
                <c:ptCount val="10"/>
                <c:pt idx="0">
                  <c:v>2.0</c:v>
                </c:pt>
                <c:pt idx="1">
                  <c:v>5.5</c:v>
                </c:pt>
                <c:pt idx="2">
                  <c:v>6.5</c:v>
                </c:pt>
                <c:pt idx="3">
                  <c:v>6.0</c:v>
                </c:pt>
                <c:pt idx="4">
                  <c:v>8.4</c:v>
                </c:pt>
                <c:pt idx="5">
                  <c:v>5.0</c:v>
                </c:pt>
                <c:pt idx="6">
                  <c:v>7.1</c:v>
                </c:pt>
                <c:pt idx="7">
                  <c:v>9.3</c:v>
                </c:pt>
                <c:pt idx="8">
                  <c:v>4.0</c:v>
                </c:pt>
                <c:pt idx="9">
                  <c:v>7.6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250456"/>
        <c:axId val="-2137609400"/>
      </c:scatterChart>
      <c:valAx>
        <c:axId val="-213225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609400"/>
        <c:crosses val="autoZero"/>
        <c:crossBetween val="midCat"/>
      </c:valAx>
      <c:valAx>
        <c:axId val="-2137609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2250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177800</xdr:rowOff>
    </xdr:from>
    <xdr:to>
      <xdr:col>8</xdr:col>
      <xdr:colOff>12700</xdr:colOff>
      <xdr:row>92</xdr:row>
      <xdr:rowOff>177800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57</xdr:row>
      <xdr:rowOff>63500</xdr:rowOff>
    </xdr:from>
    <xdr:to>
      <xdr:col>9</xdr:col>
      <xdr:colOff>0</xdr:colOff>
      <xdr:row>67</xdr:row>
      <xdr:rowOff>127000</xdr:rowOff>
    </xdr:to>
    <xdr:sp macro="" textlink="">
      <xdr:nvSpPr>
        <xdr:cNvPr id="2" name="CuadroTexto 1"/>
        <xdr:cNvSpPr txBox="1"/>
      </xdr:nvSpPr>
      <xdr:spPr>
        <a:xfrm>
          <a:off x="800100" y="10922000"/>
          <a:ext cx="5080000" cy="196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b="1" i="0"/>
            <a:t>¿Es buena la aproximac</a:t>
          </a:r>
          <a:r>
            <a:rPr lang="es-ES" sz="1600" b="1" i="0"/>
            <a:t>ión?</a:t>
          </a:r>
          <a:endParaRPr lang="es-ES" sz="1600" b="1" i="0"/>
        </a:p>
        <a:p>
          <a:r>
            <a:rPr lang="es-ES" sz="1600"/>
            <a:t>- La relación entre las variables es directa, lo que quiere decir que, en general, cuanto mejor es la nota en el examen excrito, mejor es la nota del examen oral. </a:t>
          </a:r>
        </a:p>
        <a:p>
          <a:r>
            <a:rPr lang="es-ES" sz="1600"/>
            <a:t>- La aproximación no es excesivamente buena al no estar el valor de r próximo a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view="pageLayout" workbookViewId="0">
      <selection activeCell="E18" sqref="E18"/>
    </sheetView>
  </sheetViews>
  <sheetFormatPr baseColWidth="10" defaultRowHeight="15" x14ac:dyDescent="0"/>
  <cols>
    <col min="2" max="2" width="9" customWidth="1"/>
  </cols>
  <sheetData>
    <row r="3" spans="1:3" ht="16" customHeight="1">
      <c r="A3" s="7" t="s">
        <v>29</v>
      </c>
    </row>
    <row r="4" spans="1:3" ht="16" customHeight="1">
      <c r="A4" s="7" t="s">
        <v>30</v>
      </c>
    </row>
    <row r="5" spans="1:3" ht="18">
      <c r="A5" s="7" t="s">
        <v>22</v>
      </c>
    </row>
    <row r="6" spans="1:3" ht="18">
      <c r="A6" s="7" t="s">
        <v>23</v>
      </c>
    </row>
    <row r="7" spans="1:3" ht="18">
      <c r="A7" s="7" t="s">
        <v>31</v>
      </c>
    </row>
    <row r="8" spans="1:3" ht="18">
      <c r="A8" s="7" t="s">
        <v>32</v>
      </c>
      <c r="B8" s="7"/>
    </row>
    <row r="9" spans="1:3" ht="18">
      <c r="B9" s="7"/>
    </row>
    <row r="10" spans="1:3">
      <c r="B10" s="1" t="s">
        <v>33</v>
      </c>
      <c r="C10" s="1" t="s">
        <v>34</v>
      </c>
    </row>
    <row r="11" spans="1:3">
      <c r="B11" s="2">
        <v>1.6</v>
      </c>
      <c r="C11" s="2">
        <v>2</v>
      </c>
    </row>
    <row r="12" spans="1:3">
      <c r="B12" s="2">
        <v>2.2999999999999998</v>
      </c>
      <c r="C12" s="2">
        <v>5.5</v>
      </c>
    </row>
    <row r="13" spans="1:3">
      <c r="B13" s="2">
        <v>4.2</v>
      </c>
      <c r="C13" s="2">
        <v>6.5</v>
      </c>
    </row>
    <row r="14" spans="1:3">
      <c r="B14" s="2">
        <v>5.8</v>
      </c>
      <c r="C14" s="2">
        <v>6</v>
      </c>
    </row>
    <row r="15" spans="1:3">
      <c r="B15" s="2">
        <v>6.4</v>
      </c>
      <c r="C15" s="2">
        <v>8.4</v>
      </c>
    </row>
    <row r="16" spans="1:3">
      <c r="B16" s="2">
        <v>7.1</v>
      </c>
      <c r="C16" s="2">
        <v>5</v>
      </c>
    </row>
    <row r="17" spans="2:3">
      <c r="B17" s="2">
        <v>7.6</v>
      </c>
      <c r="C17" s="2">
        <v>7.1</v>
      </c>
    </row>
    <row r="18" spans="2:3">
      <c r="B18" s="2">
        <v>7.6</v>
      </c>
      <c r="C18" s="2">
        <v>9.3000000000000007</v>
      </c>
    </row>
    <row r="19" spans="2:3">
      <c r="B19" s="2">
        <v>7.8</v>
      </c>
      <c r="C19" s="2">
        <v>4</v>
      </c>
    </row>
    <row r="20" spans="2:3">
      <c r="B20" s="2">
        <v>9.8000000000000007</v>
      </c>
      <c r="C20" s="2">
        <v>7.6</v>
      </c>
    </row>
  </sheetData>
  <phoneticPr fontId="5" type="noConversion"/>
  <pageMargins left="0.75" right="0.75" top="1" bottom="1" header="0.5" footer="0.5"/>
  <pageSetup paperSize="9" scale="63" orientation="portrait" horizontalDpi="4294967292" verticalDpi="4294967292"/>
  <colBreaks count="1" manualBreakCount="1">
    <brk id="12" max="1048575" man="1"/>
  </col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2"/>
  <sheetViews>
    <sheetView tabSelected="1" view="pageLayout" workbookViewId="0">
      <selection activeCell="J90" sqref="J90"/>
    </sheetView>
  </sheetViews>
  <sheetFormatPr baseColWidth="10" defaultRowHeight="15" x14ac:dyDescent="0"/>
  <cols>
    <col min="2" max="2" width="9.1640625" customWidth="1"/>
    <col min="3" max="3" width="7.1640625" customWidth="1"/>
    <col min="4" max="4" width="7.5" customWidth="1"/>
    <col min="6" max="6" width="6" customWidth="1"/>
    <col min="7" max="7" width="8" customWidth="1"/>
    <col min="8" max="8" width="6.83203125" customWidth="1"/>
    <col min="11" max="11" width="5.83203125" customWidth="1"/>
    <col min="13" max="13" width="11.5" customWidth="1"/>
    <col min="14" max="14" width="7.5" customWidth="1"/>
    <col min="16" max="16" width="7.33203125" customWidth="1"/>
  </cols>
  <sheetData>
    <row r="3" spans="2:5">
      <c r="B3" s="1" t="s">
        <v>0</v>
      </c>
      <c r="C3" s="1" t="s">
        <v>1</v>
      </c>
      <c r="D3" s="1" t="s">
        <v>6</v>
      </c>
      <c r="E3" s="3" t="s">
        <v>7</v>
      </c>
    </row>
    <row r="4" spans="2:5">
      <c r="B4" s="2">
        <v>1.6</v>
      </c>
      <c r="C4" s="2">
        <v>1</v>
      </c>
      <c r="D4" s="2">
        <f>B4*C4</f>
        <v>1.6</v>
      </c>
      <c r="E4" s="2">
        <f>B4^2*C4</f>
        <v>2.5600000000000005</v>
      </c>
    </row>
    <row r="5" spans="2:5">
      <c r="B5" s="2">
        <v>2.2999999999999998</v>
      </c>
      <c r="C5" s="2">
        <v>1</v>
      </c>
      <c r="D5" s="2">
        <f t="shared" ref="D5:D12" si="0">B5*C5</f>
        <v>2.2999999999999998</v>
      </c>
      <c r="E5" s="2">
        <f t="shared" ref="E5:E12" si="1">B5^2*C5</f>
        <v>5.2899999999999991</v>
      </c>
    </row>
    <row r="6" spans="2:5">
      <c r="B6" s="2">
        <v>4.2</v>
      </c>
      <c r="C6" s="2">
        <v>1</v>
      </c>
      <c r="D6" s="2">
        <f t="shared" si="0"/>
        <v>4.2</v>
      </c>
      <c r="E6" s="2">
        <f t="shared" si="1"/>
        <v>17.64</v>
      </c>
    </row>
    <row r="7" spans="2:5">
      <c r="B7" s="2">
        <v>5.8</v>
      </c>
      <c r="C7" s="2">
        <v>1</v>
      </c>
      <c r="D7" s="2">
        <f t="shared" si="0"/>
        <v>5.8</v>
      </c>
      <c r="E7" s="2">
        <f t="shared" si="1"/>
        <v>33.64</v>
      </c>
    </row>
    <row r="8" spans="2:5">
      <c r="B8" s="2">
        <v>6.4</v>
      </c>
      <c r="C8" s="2">
        <v>1</v>
      </c>
      <c r="D8" s="2">
        <f t="shared" si="0"/>
        <v>6.4</v>
      </c>
      <c r="E8" s="2">
        <f t="shared" si="1"/>
        <v>40.960000000000008</v>
      </c>
    </row>
    <row r="9" spans="2:5">
      <c r="B9" s="2">
        <v>7.1</v>
      </c>
      <c r="C9" s="2">
        <v>1</v>
      </c>
      <c r="D9" s="2">
        <f t="shared" si="0"/>
        <v>7.1</v>
      </c>
      <c r="E9" s="2">
        <f t="shared" si="1"/>
        <v>50.41</v>
      </c>
    </row>
    <row r="10" spans="2:5">
      <c r="B10" s="2">
        <v>7.6</v>
      </c>
      <c r="C10" s="2">
        <v>2</v>
      </c>
      <c r="D10" s="2">
        <f t="shared" si="0"/>
        <v>15.2</v>
      </c>
      <c r="E10" s="2">
        <f t="shared" si="1"/>
        <v>115.52</v>
      </c>
    </row>
    <row r="11" spans="2:5">
      <c r="B11" s="2">
        <v>7.8</v>
      </c>
      <c r="C11" s="2">
        <v>1</v>
      </c>
      <c r="D11" s="2">
        <f t="shared" si="0"/>
        <v>7.8</v>
      </c>
      <c r="E11" s="2">
        <f t="shared" si="1"/>
        <v>60.839999999999996</v>
      </c>
    </row>
    <row r="12" spans="2:5">
      <c r="B12" s="2">
        <v>9.8000000000000007</v>
      </c>
      <c r="C12" s="2">
        <v>1</v>
      </c>
      <c r="D12" s="2">
        <f t="shared" si="0"/>
        <v>9.8000000000000007</v>
      </c>
      <c r="E12" s="2">
        <f t="shared" si="1"/>
        <v>96.04000000000002</v>
      </c>
    </row>
    <row r="13" spans="2:5">
      <c r="C13" s="2">
        <f>SUM(C4:C12)</f>
        <v>10</v>
      </c>
      <c r="D13" s="6">
        <f>SUM(D4:D12)</f>
        <v>60.199999999999989</v>
      </c>
      <c r="E13" s="6">
        <f>SUM(E4:E12)</f>
        <v>422.9</v>
      </c>
    </row>
    <row r="16" spans="2:5">
      <c r="B16" s="4" t="s">
        <v>8</v>
      </c>
      <c r="C16">
        <f>D13/10</f>
        <v>6.0199999999999987</v>
      </c>
    </row>
    <row r="17" spans="2:16">
      <c r="B17" s="4" t="s">
        <v>9</v>
      </c>
      <c r="C17" s="5">
        <f>(E13/C13)-C16^2</f>
        <v>6.0496000000000123</v>
      </c>
    </row>
    <row r="18" spans="2:16">
      <c r="B18" s="4" t="s">
        <v>20</v>
      </c>
      <c r="C18">
        <f>SQRT(C17)</f>
        <v>2.4595934623429159</v>
      </c>
      <c r="D18" s="4" t="s">
        <v>24</v>
      </c>
      <c r="P18" s="5"/>
    </row>
    <row r="20" spans="2:16">
      <c r="B20" s="1" t="s">
        <v>2</v>
      </c>
      <c r="C20" s="1" t="s">
        <v>3</v>
      </c>
      <c r="D20" s="3" t="s">
        <v>12</v>
      </c>
      <c r="E20" s="3" t="s">
        <v>13</v>
      </c>
    </row>
    <row r="21" spans="2:16">
      <c r="B21" s="2">
        <v>2</v>
      </c>
      <c r="C21" s="2">
        <v>1</v>
      </c>
      <c r="D21" s="2">
        <f>B21*C21</f>
        <v>2</v>
      </c>
      <c r="E21" s="2">
        <f>B21^2*C21</f>
        <v>4</v>
      </c>
    </row>
    <row r="22" spans="2:16">
      <c r="B22" s="2">
        <v>4</v>
      </c>
      <c r="C22" s="2">
        <v>1</v>
      </c>
      <c r="D22" s="2">
        <f t="shared" ref="D22:D30" si="2">B22*C22</f>
        <v>4</v>
      </c>
      <c r="E22" s="2">
        <f t="shared" ref="E22:E30" si="3">B22^2*C22</f>
        <v>16</v>
      </c>
      <c r="L22" s="4"/>
      <c r="M22" s="5"/>
    </row>
    <row r="23" spans="2:16">
      <c r="B23" s="2">
        <v>5</v>
      </c>
      <c r="C23" s="2">
        <v>1</v>
      </c>
      <c r="D23" s="2">
        <f t="shared" si="2"/>
        <v>5</v>
      </c>
      <c r="E23" s="2">
        <f t="shared" si="3"/>
        <v>25</v>
      </c>
      <c r="L23" s="4"/>
      <c r="M23" s="5"/>
    </row>
    <row r="24" spans="2:16">
      <c r="B24" s="2">
        <v>5.5</v>
      </c>
      <c r="C24" s="2">
        <v>1</v>
      </c>
      <c r="D24" s="2">
        <f t="shared" si="2"/>
        <v>5.5</v>
      </c>
      <c r="E24" s="2">
        <f t="shared" si="3"/>
        <v>30.25</v>
      </c>
      <c r="L24" s="4"/>
      <c r="M24" s="5"/>
    </row>
    <row r="25" spans="2:16">
      <c r="B25" s="2">
        <v>6</v>
      </c>
      <c r="C25" s="2">
        <v>1</v>
      </c>
      <c r="D25" s="2">
        <f t="shared" si="2"/>
        <v>6</v>
      </c>
      <c r="E25" s="2">
        <f t="shared" si="3"/>
        <v>36</v>
      </c>
      <c r="L25" s="4"/>
      <c r="M25" s="5"/>
    </row>
    <row r="26" spans="2:16">
      <c r="B26" s="2">
        <v>6.5</v>
      </c>
      <c r="C26" s="2">
        <v>1</v>
      </c>
      <c r="D26" s="2">
        <f t="shared" si="2"/>
        <v>6.5</v>
      </c>
      <c r="E26" s="2">
        <f t="shared" si="3"/>
        <v>42.25</v>
      </c>
      <c r="L26" s="4"/>
      <c r="M26" s="5"/>
    </row>
    <row r="27" spans="2:16">
      <c r="B27" s="2">
        <v>7.1</v>
      </c>
      <c r="C27" s="2">
        <v>1</v>
      </c>
      <c r="D27" s="2">
        <f t="shared" si="2"/>
        <v>7.1</v>
      </c>
      <c r="E27" s="2">
        <f t="shared" si="3"/>
        <v>50.41</v>
      </c>
      <c r="L27" s="4"/>
      <c r="M27" s="5"/>
    </row>
    <row r="28" spans="2:16">
      <c r="B28" s="2">
        <v>7.6</v>
      </c>
      <c r="C28" s="2">
        <v>1</v>
      </c>
      <c r="D28" s="2">
        <f t="shared" si="2"/>
        <v>7.6</v>
      </c>
      <c r="E28" s="2">
        <f t="shared" si="3"/>
        <v>57.76</v>
      </c>
      <c r="L28" s="4"/>
      <c r="M28" s="5"/>
    </row>
    <row r="29" spans="2:16">
      <c r="B29" s="2">
        <v>8.4</v>
      </c>
      <c r="C29" s="2">
        <v>1</v>
      </c>
      <c r="D29" s="2">
        <f t="shared" si="2"/>
        <v>8.4</v>
      </c>
      <c r="E29" s="2">
        <f t="shared" si="3"/>
        <v>70.56</v>
      </c>
      <c r="L29" s="4"/>
      <c r="M29" s="5"/>
    </row>
    <row r="30" spans="2:16">
      <c r="B30" s="2">
        <v>9.3000000000000007</v>
      </c>
      <c r="C30" s="2">
        <v>1</v>
      </c>
      <c r="D30" s="2">
        <f t="shared" si="2"/>
        <v>9.3000000000000007</v>
      </c>
      <c r="E30" s="2">
        <f t="shared" si="3"/>
        <v>86.490000000000009</v>
      </c>
      <c r="L30" s="4"/>
      <c r="M30" s="5"/>
    </row>
    <row r="31" spans="2:16">
      <c r="C31" s="2">
        <f>SUM(C21:C30)</f>
        <v>10</v>
      </c>
      <c r="D31" s="6">
        <f>SUM(D21:D30)</f>
        <v>61.400000000000006</v>
      </c>
      <c r="E31" s="6">
        <f>SUM(E21:E30)</f>
        <v>418.72</v>
      </c>
      <c r="L31" s="4"/>
      <c r="M31" s="5"/>
    </row>
    <row r="32" spans="2:16">
      <c r="L32" s="4"/>
      <c r="M32" s="5"/>
    </row>
    <row r="33" spans="2:13">
      <c r="L33" s="4"/>
      <c r="M33" s="5"/>
    </row>
    <row r="34" spans="2:13">
      <c r="B34" s="4" t="s">
        <v>10</v>
      </c>
      <c r="C34">
        <f>D31/10</f>
        <v>6.1400000000000006</v>
      </c>
      <c r="L34" s="4"/>
      <c r="M34" s="5"/>
    </row>
    <row r="35" spans="2:13">
      <c r="B35" s="4" t="s">
        <v>11</v>
      </c>
      <c r="C35" s="5">
        <f>(E31/10)-C34^2</f>
        <v>4.1723999999999961</v>
      </c>
      <c r="L35" s="4"/>
      <c r="M35" s="5"/>
    </row>
    <row r="36" spans="2:13">
      <c r="B36" s="4" t="s">
        <v>21</v>
      </c>
      <c r="C36">
        <f>SQRT(C35)</f>
        <v>2.0426453436659031</v>
      </c>
      <c r="D36" s="4" t="s">
        <v>25</v>
      </c>
      <c r="L36" s="4"/>
      <c r="M36" s="5"/>
    </row>
    <row r="37" spans="2:13">
      <c r="B37" s="4"/>
      <c r="L37" s="4"/>
      <c r="M37" s="5"/>
    </row>
    <row r="38" spans="2:13">
      <c r="B38" s="1" t="s">
        <v>0</v>
      </c>
      <c r="C38" s="1" t="s">
        <v>2</v>
      </c>
      <c r="D38" s="1" t="s">
        <v>4</v>
      </c>
      <c r="E38" s="3" t="s">
        <v>5</v>
      </c>
      <c r="L38" s="4"/>
      <c r="M38" s="5"/>
    </row>
    <row r="39" spans="2:13">
      <c r="B39" s="2">
        <v>1.6</v>
      </c>
      <c r="C39" s="2">
        <v>2</v>
      </c>
      <c r="D39" s="2">
        <v>1</v>
      </c>
      <c r="E39" s="2">
        <f>B39*C39*D39</f>
        <v>3.2</v>
      </c>
      <c r="L39" s="4"/>
      <c r="M39" s="5"/>
    </row>
    <row r="40" spans="2:13">
      <c r="B40" s="2">
        <v>2.2999999999999998</v>
      </c>
      <c r="C40" s="2">
        <v>5.5</v>
      </c>
      <c r="D40" s="2">
        <v>1</v>
      </c>
      <c r="E40" s="2">
        <f t="shared" ref="E40:E48" si="4">B40*C40*D40</f>
        <v>12.649999999999999</v>
      </c>
      <c r="L40" s="4"/>
      <c r="M40" s="5"/>
    </row>
    <row r="41" spans="2:13">
      <c r="B41" s="2">
        <v>4.2</v>
      </c>
      <c r="C41" s="2">
        <v>6.5</v>
      </c>
      <c r="D41" s="2">
        <v>1</v>
      </c>
      <c r="E41" s="2">
        <f t="shared" si="4"/>
        <v>27.3</v>
      </c>
      <c r="L41" s="4"/>
      <c r="M41" s="5"/>
    </row>
    <row r="42" spans="2:13">
      <c r="B42" s="2">
        <v>5.8</v>
      </c>
      <c r="C42" s="2">
        <v>6</v>
      </c>
      <c r="D42" s="2">
        <v>1</v>
      </c>
      <c r="E42" s="2">
        <f t="shared" si="4"/>
        <v>34.799999999999997</v>
      </c>
      <c r="L42" s="4"/>
      <c r="M42" s="5"/>
    </row>
    <row r="43" spans="2:13">
      <c r="B43" s="2">
        <v>6.4</v>
      </c>
      <c r="C43" s="2">
        <v>8.4</v>
      </c>
      <c r="D43" s="2">
        <v>1</v>
      </c>
      <c r="E43" s="2">
        <f t="shared" si="4"/>
        <v>53.760000000000005</v>
      </c>
      <c r="L43" s="4"/>
      <c r="M43" s="5"/>
    </row>
    <row r="44" spans="2:13">
      <c r="B44" s="2">
        <v>7.1</v>
      </c>
      <c r="C44" s="2">
        <v>5</v>
      </c>
      <c r="D44" s="2">
        <v>1</v>
      </c>
      <c r="E44" s="2">
        <f t="shared" si="4"/>
        <v>35.5</v>
      </c>
      <c r="L44" s="4"/>
      <c r="M44" s="5"/>
    </row>
    <row r="45" spans="2:13">
      <c r="B45" s="2">
        <v>7.6</v>
      </c>
      <c r="C45" s="2">
        <v>7.1</v>
      </c>
      <c r="D45" s="2">
        <v>1</v>
      </c>
      <c r="E45" s="2">
        <f t="shared" si="4"/>
        <v>53.959999999999994</v>
      </c>
      <c r="L45" s="4"/>
      <c r="M45" s="5"/>
    </row>
    <row r="46" spans="2:13">
      <c r="B46" s="2">
        <v>7.6</v>
      </c>
      <c r="C46" s="2">
        <v>9.3000000000000007</v>
      </c>
      <c r="D46" s="2">
        <v>1</v>
      </c>
      <c r="E46" s="2">
        <f t="shared" si="4"/>
        <v>70.680000000000007</v>
      </c>
      <c r="L46" s="4"/>
      <c r="M46" s="5"/>
    </row>
    <row r="47" spans="2:13">
      <c r="B47" s="2">
        <v>7.8</v>
      </c>
      <c r="C47" s="2">
        <v>4</v>
      </c>
      <c r="D47" s="2">
        <v>1</v>
      </c>
      <c r="E47" s="2">
        <f t="shared" si="4"/>
        <v>31.2</v>
      </c>
      <c r="L47" s="4"/>
      <c r="M47" s="5"/>
    </row>
    <row r="48" spans="2:13">
      <c r="B48" s="2">
        <v>9.8000000000000007</v>
      </c>
      <c r="C48" s="2">
        <v>7.6</v>
      </c>
      <c r="D48" s="2">
        <v>1</v>
      </c>
      <c r="E48" s="2">
        <f t="shared" si="4"/>
        <v>74.48</v>
      </c>
      <c r="L48" s="4"/>
      <c r="M48" s="5"/>
    </row>
    <row r="49" spans="2:13">
      <c r="D49" s="2">
        <f>SUM(D39:D48)</f>
        <v>10</v>
      </c>
      <c r="E49" s="6">
        <f>SUM(E39:E48)</f>
        <v>397.53</v>
      </c>
      <c r="L49" s="4"/>
      <c r="M49" s="5"/>
    </row>
    <row r="50" spans="2:13">
      <c r="L50" s="4"/>
      <c r="M50" s="5"/>
    </row>
    <row r="51" spans="2:13">
      <c r="B51" s="4" t="s">
        <v>14</v>
      </c>
      <c r="C51" s="5">
        <f>(E49/D49)-(C16*C34)</f>
        <v>2.7902000000000058</v>
      </c>
      <c r="L51" s="4"/>
      <c r="M51" s="5"/>
    </row>
    <row r="52" spans="2:13">
      <c r="B52" s="4" t="s">
        <v>15</v>
      </c>
      <c r="C52" t="s">
        <v>18</v>
      </c>
      <c r="D52" s="5"/>
      <c r="E52" s="4" t="s">
        <v>26</v>
      </c>
    </row>
    <row r="53" spans="2:13">
      <c r="B53" s="4" t="s">
        <v>16</v>
      </c>
      <c r="C53" s="5">
        <f>C51/C17</f>
        <v>0.46122057656704579</v>
      </c>
    </row>
    <row r="54" spans="2:13">
      <c r="B54" s="4" t="s">
        <v>17</v>
      </c>
      <c r="C54" s="5">
        <f>C34-(C51/C17)*C16</f>
        <v>3.3634521290663857</v>
      </c>
    </row>
    <row r="55" spans="2:13">
      <c r="B55" s="4" t="s">
        <v>19</v>
      </c>
      <c r="C55" s="5">
        <f>C51/(C18*C36)</f>
        <v>0.55536567732625541</v>
      </c>
      <c r="E55" s="4" t="s">
        <v>27</v>
      </c>
    </row>
    <row r="72" spans="1:1" ht="20">
      <c r="A72" s="8" t="s">
        <v>28</v>
      </c>
    </row>
  </sheetData>
  <phoneticPr fontId="5" type="noConversion"/>
  <pageMargins left="0.75" right="0.75" top="1" bottom="1" header="0.5" footer="0.5"/>
  <pageSetup paperSize="9" scale="65" orientation="portrait" horizontalDpi="4294967292" verticalDpi="4294967292"/>
  <colBreaks count="1" manualBreakCount="1">
    <brk id="14" max="1048575" man="1"/>
  </colBreaks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Resolución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García López</dc:creator>
  <cp:lastModifiedBy>Jaime García López</cp:lastModifiedBy>
  <dcterms:created xsi:type="dcterms:W3CDTF">2018-10-04T12:45:19Z</dcterms:created>
  <dcterms:modified xsi:type="dcterms:W3CDTF">2018-10-24T16:23:22Z</dcterms:modified>
</cp:coreProperties>
</file>