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CURSO 23_24 abril\CURSOS EVALUACION 23_24\HC3 V2\Bloqueados\"/>
    </mc:Choice>
  </mc:AlternateContent>
  <xr:revisionPtr revIDLastSave="0" documentId="13_ncr:1_{475F6C97-1BA3-47B6-8BB9-6EE3040BB859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INTRODUCCIÓN" sheetId="41" r:id="rId1"/>
    <sheet name="PRINCIPAL" sheetId="1" r:id="rId2"/>
    <sheet name="Lengua y Literatura" sheetId="10" r:id="rId3"/>
    <sheet name="1ª Lengua Extranjera" sheetId="11" r:id="rId4"/>
    <sheet name="Geografía e Historia" sheetId="7" r:id="rId5"/>
    <sheet name="Educación Física" sheetId="3" r:id="rId6"/>
    <sheet name="Matemáticas" sheetId="13" r:id="rId7"/>
    <sheet name="Religión" sheetId="26" r:id="rId8"/>
    <sheet name="Biología y Geología" sheetId="8" r:id="rId9"/>
    <sheet name="Digitalización" sheetId="25" r:id="rId10"/>
    <sheet name="Economía y Emprendimiento" sheetId="34" r:id="rId11"/>
    <sheet name="Expresión Artística" sheetId="36" r:id="rId12"/>
    <sheet name="Física y Química" sheetId="33" r:id="rId13"/>
    <sheet name="FOL" sheetId="38" r:id="rId14"/>
    <sheet name="Latín" sheetId="39" r:id="rId15"/>
    <sheet name="Música" sheetId="14" r:id="rId16"/>
    <sheet name="2ª Lengua Extranjera" sheetId="12" r:id="rId17"/>
    <sheet name="Tecnología" sheetId="40" r:id="rId18"/>
    <sheet name="Valores Éticos" sheetId="27" r:id="rId19"/>
    <sheet name="Optativa 1 Datos" sheetId="16" r:id="rId20"/>
    <sheet name="Optativa 1" sheetId="17" r:id="rId21"/>
    <sheet name="Optativa 2 Datos" sheetId="29" r:id="rId22"/>
    <sheet name="Optativa 2" sheetId="30" r:id="rId23"/>
    <sheet name="Optativa 3 Datos" sheetId="31" r:id="rId24"/>
    <sheet name="Optativa 3" sheetId="32" r:id="rId25"/>
    <sheet name="Cultura Clásica" sheetId="24" r:id="rId26"/>
    <sheet name="Filosofía" sheetId="3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40" l="1"/>
  <c r="AL7" i="40"/>
  <c r="AH8" i="40"/>
  <c r="Z10" i="40"/>
  <c r="AL10" i="40"/>
  <c r="AH11" i="40"/>
  <c r="Z13" i="40"/>
  <c r="AL13" i="40"/>
  <c r="AD15" i="40"/>
  <c r="Z16" i="40"/>
  <c r="AL16" i="40"/>
  <c r="AD18" i="40"/>
  <c r="AL19" i="40"/>
  <c r="AH20" i="40"/>
  <c r="AD21" i="40"/>
  <c r="Z22" i="40"/>
  <c r="AL22" i="40"/>
  <c r="AH23" i="40"/>
  <c r="Z25" i="40"/>
  <c r="AL25" i="40"/>
  <c r="Z28" i="40"/>
  <c r="AL28" i="40"/>
  <c r="AD30" i="40"/>
  <c r="Z31" i="40"/>
  <c r="AL31" i="40"/>
  <c r="AH32" i="40"/>
  <c r="AD33" i="40"/>
  <c r="Z34" i="40"/>
  <c r="AL34" i="40"/>
  <c r="AH35" i="40"/>
  <c r="Z37" i="40"/>
  <c r="AL37" i="40"/>
  <c r="AH38" i="40"/>
  <c r="Z40" i="40"/>
  <c r="AL40" i="40"/>
  <c r="AD42" i="40"/>
  <c r="Z43" i="40"/>
  <c r="AL43" i="40"/>
  <c r="N43" i="40"/>
  <c r="L43" i="40"/>
  <c r="J43" i="40"/>
  <c r="AB43" i="40" s="1"/>
  <c r="H43" i="40"/>
  <c r="AA43" i="40" s="1"/>
  <c r="F43" i="40"/>
  <c r="D43" i="40"/>
  <c r="B43" i="40"/>
  <c r="N42" i="40"/>
  <c r="L42" i="40"/>
  <c r="J42" i="40"/>
  <c r="AB42" i="40" s="1"/>
  <c r="H42" i="40"/>
  <c r="Z42" i="40" s="1"/>
  <c r="F42" i="40"/>
  <c r="AN42" i="40" s="1"/>
  <c r="D42" i="40"/>
  <c r="AL42" i="40" s="1"/>
  <c r="B42" i="40"/>
  <c r="N41" i="40"/>
  <c r="L41" i="40"/>
  <c r="J41" i="40"/>
  <c r="H41" i="40"/>
  <c r="Z41" i="40" s="1"/>
  <c r="F41" i="40"/>
  <c r="AJ41" i="40" s="1"/>
  <c r="D41" i="40"/>
  <c r="B41" i="40"/>
  <c r="N40" i="40"/>
  <c r="L40" i="40"/>
  <c r="J40" i="40"/>
  <c r="AB40" i="40" s="1"/>
  <c r="H40" i="40"/>
  <c r="AA40" i="40" s="1"/>
  <c r="F40" i="40"/>
  <c r="AJ40" i="40" s="1"/>
  <c r="D40" i="40"/>
  <c r="AH40" i="40" s="1"/>
  <c r="B40" i="40"/>
  <c r="N39" i="40"/>
  <c r="AD39" i="40" s="1"/>
  <c r="L39" i="40"/>
  <c r="J39" i="40"/>
  <c r="AB39" i="40" s="1"/>
  <c r="H39" i="40"/>
  <c r="Z39" i="40" s="1"/>
  <c r="F39" i="40"/>
  <c r="AN39" i="40" s="1"/>
  <c r="D39" i="40"/>
  <c r="AL39" i="40" s="1"/>
  <c r="B39" i="40"/>
  <c r="N38" i="40"/>
  <c r="L38" i="40"/>
  <c r="J38" i="40"/>
  <c r="AB38" i="40" s="1"/>
  <c r="H38" i="40"/>
  <c r="Z38" i="40" s="1"/>
  <c r="F38" i="40"/>
  <c r="AJ38" i="40" s="1"/>
  <c r="D38" i="40"/>
  <c r="B38" i="40"/>
  <c r="N37" i="40"/>
  <c r="L37" i="40"/>
  <c r="J37" i="40"/>
  <c r="AB37" i="40" s="1"/>
  <c r="H37" i="40"/>
  <c r="AA37" i="40" s="1"/>
  <c r="F37" i="40"/>
  <c r="AJ37" i="40" s="1"/>
  <c r="D37" i="40"/>
  <c r="AH37" i="40" s="1"/>
  <c r="B37" i="40"/>
  <c r="N36" i="40"/>
  <c r="L36" i="40"/>
  <c r="J36" i="40"/>
  <c r="AB36" i="40" s="1"/>
  <c r="H36" i="40"/>
  <c r="F36" i="40"/>
  <c r="D36" i="40"/>
  <c r="AL36" i="40" s="1"/>
  <c r="B36" i="40"/>
  <c r="N35" i="40"/>
  <c r="L35" i="40"/>
  <c r="J35" i="40"/>
  <c r="AB35" i="40" s="1"/>
  <c r="H35" i="40"/>
  <c r="Z35" i="40" s="1"/>
  <c r="F35" i="40"/>
  <c r="AJ35" i="40" s="1"/>
  <c r="D35" i="40"/>
  <c r="AD35" i="40" s="1"/>
  <c r="B35" i="40"/>
  <c r="N34" i="40"/>
  <c r="L34" i="40"/>
  <c r="J34" i="40"/>
  <c r="H34" i="40"/>
  <c r="AA34" i="40" s="1"/>
  <c r="F34" i="40"/>
  <c r="AJ34" i="40" s="1"/>
  <c r="D34" i="40"/>
  <c r="B34" i="40"/>
  <c r="N33" i="40"/>
  <c r="L33" i="40"/>
  <c r="J33" i="40"/>
  <c r="AB33" i="40" s="1"/>
  <c r="H33" i="40"/>
  <c r="Z33" i="40" s="1"/>
  <c r="F33" i="40"/>
  <c r="AN33" i="40" s="1"/>
  <c r="D33" i="40"/>
  <c r="AL33" i="40" s="1"/>
  <c r="B33" i="40"/>
  <c r="N32" i="40"/>
  <c r="L32" i="40"/>
  <c r="J32" i="40"/>
  <c r="AB32" i="40" s="1"/>
  <c r="H32" i="40"/>
  <c r="Z32" i="40" s="1"/>
  <c r="F32" i="40"/>
  <c r="AJ32" i="40" s="1"/>
  <c r="D32" i="40"/>
  <c r="AD32" i="40" s="1"/>
  <c r="B32" i="40"/>
  <c r="N31" i="40"/>
  <c r="L31" i="40"/>
  <c r="J31" i="40"/>
  <c r="AB31" i="40" s="1"/>
  <c r="H31" i="40"/>
  <c r="AA31" i="40" s="1"/>
  <c r="F31" i="40"/>
  <c r="D31" i="40"/>
  <c r="B31" i="40"/>
  <c r="N30" i="40"/>
  <c r="L30" i="40"/>
  <c r="J30" i="40"/>
  <c r="AB30" i="40" s="1"/>
  <c r="H30" i="40"/>
  <c r="Z30" i="40" s="1"/>
  <c r="F30" i="40"/>
  <c r="AN30" i="40" s="1"/>
  <c r="D30" i="40"/>
  <c r="AL30" i="40" s="1"/>
  <c r="B30" i="40"/>
  <c r="N29" i="40"/>
  <c r="L29" i="40"/>
  <c r="J29" i="40"/>
  <c r="H29" i="40"/>
  <c r="Z29" i="40" s="1"/>
  <c r="F29" i="40"/>
  <c r="AJ29" i="40" s="1"/>
  <c r="D29" i="40"/>
  <c r="B29" i="40"/>
  <c r="N28" i="40"/>
  <c r="L28" i="40"/>
  <c r="J28" i="40"/>
  <c r="AB28" i="40" s="1"/>
  <c r="H28" i="40"/>
  <c r="AA28" i="40" s="1"/>
  <c r="F28" i="40"/>
  <c r="AJ28" i="40" s="1"/>
  <c r="D28" i="40"/>
  <c r="AH28" i="40" s="1"/>
  <c r="B28" i="40"/>
  <c r="N27" i="40"/>
  <c r="AD27" i="40" s="1"/>
  <c r="L27" i="40"/>
  <c r="J27" i="40"/>
  <c r="AB27" i="40" s="1"/>
  <c r="H27" i="40"/>
  <c r="Z27" i="40" s="1"/>
  <c r="F27" i="40"/>
  <c r="AN27" i="40" s="1"/>
  <c r="D27" i="40"/>
  <c r="AL27" i="40" s="1"/>
  <c r="B27" i="40"/>
  <c r="N26" i="40"/>
  <c r="L26" i="40"/>
  <c r="J26" i="40"/>
  <c r="AB26" i="40" s="1"/>
  <c r="H26" i="40"/>
  <c r="Z26" i="40" s="1"/>
  <c r="F26" i="40"/>
  <c r="AJ26" i="40" s="1"/>
  <c r="D26" i="40"/>
  <c r="B26" i="40"/>
  <c r="N25" i="40"/>
  <c r="L25" i="40"/>
  <c r="J25" i="40"/>
  <c r="AB25" i="40" s="1"/>
  <c r="H25" i="40"/>
  <c r="AA25" i="40" s="1"/>
  <c r="F25" i="40"/>
  <c r="AJ25" i="40" s="1"/>
  <c r="D25" i="40"/>
  <c r="AH25" i="40" s="1"/>
  <c r="B25" i="40"/>
  <c r="N24" i="40"/>
  <c r="L24" i="40"/>
  <c r="J24" i="40"/>
  <c r="H24" i="40"/>
  <c r="Z24" i="40" s="1"/>
  <c r="F24" i="40"/>
  <c r="AN24" i="40" s="1"/>
  <c r="D24" i="40"/>
  <c r="B24" i="40"/>
  <c r="N23" i="40"/>
  <c r="L23" i="40"/>
  <c r="J23" i="40"/>
  <c r="AB23" i="40" s="1"/>
  <c r="H23" i="40"/>
  <c r="Z23" i="40" s="1"/>
  <c r="F23" i="40"/>
  <c r="AJ23" i="40" s="1"/>
  <c r="D23" i="40"/>
  <c r="AD23" i="40" s="1"/>
  <c r="B23" i="40"/>
  <c r="N22" i="40"/>
  <c r="L22" i="40"/>
  <c r="J22" i="40"/>
  <c r="AB22" i="40" s="1"/>
  <c r="H22" i="40"/>
  <c r="AA22" i="40" s="1"/>
  <c r="F22" i="40"/>
  <c r="D22" i="40"/>
  <c r="AH22" i="40" s="1"/>
  <c r="B22" i="40"/>
  <c r="N21" i="40"/>
  <c r="L21" i="40"/>
  <c r="J21" i="40"/>
  <c r="AB21" i="40" s="1"/>
  <c r="H21" i="40"/>
  <c r="Z21" i="40" s="1"/>
  <c r="F21" i="40"/>
  <c r="AN21" i="40" s="1"/>
  <c r="D21" i="40"/>
  <c r="B21" i="40"/>
  <c r="N20" i="40"/>
  <c r="L20" i="40"/>
  <c r="J20" i="40"/>
  <c r="AB20" i="40" s="1"/>
  <c r="H20" i="40"/>
  <c r="Z20" i="40" s="1"/>
  <c r="F20" i="40"/>
  <c r="AJ20" i="40" s="1"/>
  <c r="D20" i="40"/>
  <c r="AD20" i="40" s="1"/>
  <c r="B20" i="40"/>
  <c r="N19" i="40"/>
  <c r="L19" i="40"/>
  <c r="J19" i="40"/>
  <c r="AB19" i="40" s="1"/>
  <c r="H19" i="40"/>
  <c r="F19" i="40"/>
  <c r="AJ19" i="40" s="1"/>
  <c r="D19" i="40"/>
  <c r="B19" i="40"/>
  <c r="N18" i="40"/>
  <c r="L18" i="40"/>
  <c r="J18" i="40"/>
  <c r="AB18" i="40" s="1"/>
  <c r="H18" i="40"/>
  <c r="Z18" i="40" s="1"/>
  <c r="F18" i="40"/>
  <c r="AN18" i="40" s="1"/>
  <c r="D18" i="40"/>
  <c r="AL18" i="40" s="1"/>
  <c r="B18" i="40"/>
  <c r="N17" i="40"/>
  <c r="L17" i="40"/>
  <c r="AH17" i="40" s="1"/>
  <c r="J17" i="40"/>
  <c r="AB17" i="40" s="1"/>
  <c r="H17" i="40"/>
  <c r="Z17" i="40" s="1"/>
  <c r="F17" i="40"/>
  <c r="AJ17" i="40" s="1"/>
  <c r="D17" i="40"/>
  <c r="AD17" i="40" s="1"/>
  <c r="B17" i="40"/>
  <c r="N16" i="40"/>
  <c r="L16" i="40"/>
  <c r="J16" i="40"/>
  <c r="AB16" i="40" s="1"/>
  <c r="H16" i="40"/>
  <c r="AA16" i="40" s="1"/>
  <c r="F16" i="40"/>
  <c r="AJ16" i="40" s="1"/>
  <c r="D16" i="40"/>
  <c r="AH16" i="40" s="1"/>
  <c r="B16" i="40"/>
  <c r="N15" i="40"/>
  <c r="L15" i="40"/>
  <c r="J15" i="40"/>
  <c r="AB15" i="40" s="1"/>
  <c r="H15" i="40"/>
  <c r="Z15" i="40" s="1"/>
  <c r="F15" i="40"/>
  <c r="AN15" i="40" s="1"/>
  <c r="D15" i="40"/>
  <c r="AL15" i="40" s="1"/>
  <c r="B15" i="40"/>
  <c r="N14" i="40"/>
  <c r="L14" i="40"/>
  <c r="J14" i="40"/>
  <c r="AB14" i="40" s="1"/>
  <c r="H14" i="40"/>
  <c r="Z14" i="40" s="1"/>
  <c r="F14" i="40"/>
  <c r="D14" i="40"/>
  <c r="AD14" i="40" s="1"/>
  <c r="B14" i="40"/>
  <c r="N13" i="40"/>
  <c r="L13" i="40"/>
  <c r="J13" i="40"/>
  <c r="AB13" i="40" s="1"/>
  <c r="H13" i="40"/>
  <c r="AA13" i="40" s="1"/>
  <c r="F13" i="40"/>
  <c r="AJ13" i="40" s="1"/>
  <c r="D13" i="40"/>
  <c r="AH13" i="40" s="1"/>
  <c r="B13" i="40"/>
  <c r="N12" i="40"/>
  <c r="L12" i="40"/>
  <c r="J12" i="40"/>
  <c r="H12" i="40"/>
  <c r="Z12" i="40" s="1"/>
  <c r="F12" i="40"/>
  <c r="AN12" i="40" s="1"/>
  <c r="D12" i="40"/>
  <c r="B12" i="40"/>
  <c r="N11" i="40"/>
  <c r="L11" i="40"/>
  <c r="J11" i="40"/>
  <c r="AB11" i="40" s="1"/>
  <c r="H11" i="40"/>
  <c r="Z11" i="40" s="1"/>
  <c r="F11" i="40"/>
  <c r="AJ11" i="40" s="1"/>
  <c r="D11" i="40"/>
  <c r="AD11" i="40" s="1"/>
  <c r="B11" i="40"/>
  <c r="N10" i="40"/>
  <c r="L10" i="40"/>
  <c r="J10" i="40"/>
  <c r="AB10" i="40" s="1"/>
  <c r="H10" i="40"/>
  <c r="AA10" i="40" s="1"/>
  <c r="F10" i="40"/>
  <c r="D10" i="40"/>
  <c r="AH10" i="40" s="1"/>
  <c r="B10" i="40"/>
  <c r="N9" i="40"/>
  <c r="L9" i="40"/>
  <c r="J9" i="40"/>
  <c r="AB9" i="40" s="1"/>
  <c r="H9" i="40"/>
  <c r="Z9" i="40" s="1"/>
  <c r="F9" i="40"/>
  <c r="AN9" i="40" s="1"/>
  <c r="D9" i="40"/>
  <c r="B9" i="40"/>
  <c r="N8" i="40"/>
  <c r="L8" i="40"/>
  <c r="J8" i="40"/>
  <c r="AB8" i="40" s="1"/>
  <c r="H8" i="40"/>
  <c r="Z8" i="40" s="1"/>
  <c r="F8" i="40"/>
  <c r="AJ8" i="40" s="1"/>
  <c r="D8" i="40"/>
  <c r="AD8" i="40" s="1"/>
  <c r="B8" i="40"/>
  <c r="N7" i="40"/>
  <c r="L7" i="40"/>
  <c r="J7" i="40"/>
  <c r="AB7" i="40" s="1"/>
  <c r="H7" i="40"/>
  <c r="F7" i="40"/>
  <c r="AJ7" i="40" s="1"/>
  <c r="D7" i="40"/>
  <c r="B7" i="40"/>
  <c r="N6" i="40"/>
  <c r="L6" i="40"/>
  <c r="J6" i="40"/>
  <c r="AB6" i="40" s="1"/>
  <c r="H6" i="40"/>
  <c r="Z6" i="40" s="1"/>
  <c r="F6" i="40"/>
  <c r="AN6" i="40" s="1"/>
  <c r="D6" i="40"/>
  <c r="AL6" i="40" s="1"/>
  <c r="B6" i="40"/>
  <c r="N5" i="40"/>
  <c r="L5" i="40"/>
  <c r="J5" i="40"/>
  <c r="AB5" i="40" s="1"/>
  <c r="H5" i="40"/>
  <c r="Z5" i="40" s="1"/>
  <c r="F5" i="40"/>
  <c r="AJ5" i="40" s="1"/>
  <c r="D5" i="40"/>
  <c r="AD5" i="40" s="1"/>
  <c r="B5" i="40"/>
  <c r="N4" i="40"/>
  <c r="L4" i="40"/>
  <c r="J4" i="40"/>
  <c r="AC4" i="40" s="1"/>
  <c r="H4" i="40"/>
  <c r="AA4" i="40" s="1"/>
  <c r="F4" i="40"/>
  <c r="D4" i="40"/>
  <c r="B4" i="40"/>
  <c r="AK5" i="39"/>
  <c r="AD8" i="39"/>
  <c r="AH8" i="39"/>
  <c r="AI8" i="39"/>
  <c r="AD9" i="39"/>
  <c r="AL10" i="39"/>
  <c r="AM10" i="39"/>
  <c r="AH11" i="39"/>
  <c r="AI11" i="39"/>
  <c r="AJ11" i="39"/>
  <c r="AD12" i="39"/>
  <c r="AE12" i="39"/>
  <c r="AF12" i="39"/>
  <c r="AA13" i="39"/>
  <c r="AB13" i="39"/>
  <c r="AL13" i="39"/>
  <c r="AM13" i="39"/>
  <c r="AH14" i="39"/>
  <c r="AI14" i="39"/>
  <c r="AJ14" i="39"/>
  <c r="AD15" i="39"/>
  <c r="Z16" i="39"/>
  <c r="AA16" i="39"/>
  <c r="AB16" i="39"/>
  <c r="AL16" i="39"/>
  <c r="AM16" i="39"/>
  <c r="AN16" i="39"/>
  <c r="AJ17" i="39"/>
  <c r="AD18" i="39"/>
  <c r="AE18" i="39"/>
  <c r="AF18" i="39"/>
  <c r="AG18" i="39"/>
  <c r="Z19" i="39"/>
  <c r="AA19" i="39"/>
  <c r="AH20" i="39"/>
  <c r="AI20" i="39"/>
  <c r="AJ20" i="39"/>
  <c r="AK20" i="39"/>
  <c r="Z22" i="39"/>
  <c r="AA22" i="39"/>
  <c r="AB22" i="39"/>
  <c r="AC22" i="39"/>
  <c r="AL22" i="39"/>
  <c r="AM22" i="39"/>
  <c r="AN22" i="39"/>
  <c r="AO22" i="39"/>
  <c r="AD24" i="39"/>
  <c r="AE24" i="39"/>
  <c r="AF24" i="39"/>
  <c r="AG24" i="39"/>
  <c r="AL25" i="39"/>
  <c r="AM25" i="39"/>
  <c r="AG26" i="39"/>
  <c r="AH26" i="39"/>
  <c r="AI26" i="39"/>
  <c r="AJ26" i="39"/>
  <c r="AK26" i="39"/>
  <c r="Z28" i="39"/>
  <c r="AA28" i="39"/>
  <c r="AB28" i="39"/>
  <c r="AC28" i="39"/>
  <c r="AL28" i="39"/>
  <c r="AM28" i="39"/>
  <c r="AN28" i="39"/>
  <c r="AO28" i="39"/>
  <c r="AH29" i="39"/>
  <c r="AD30" i="39"/>
  <c r="AE30" i="39"/>
  <c r="AF30" i="39"/>
  <c r="AG30" i="39"/>
  <c r="AL31" i="39"/>
  <c r="AM31" i="39"/>
  <c r="AG32" i="39"/>
  <c r="AH32" i="39"/>
  <c r="AI32" i="39"/>
  <c r="AJ32" i="39"/>
  <c r="AK32" i="39"/>
  <c r="AD33" i="39"/>
  <c r="AF33" i="39"/>
  <c r="AG33" i="39"/>
  <c r="Z34" i="39"/>
  <c r="AA34" i="39"/>
  <c r="AL34" i="39"/>
  <c r="AM34" i="39"/>
  <c r="AG35" i="39"/>
  <c r="AH35" i="39"/>
  <c r="AI35" i="39"/>
  <c r="AD36" i="39"/>
  <c r="AE36" i="39"/>
  <c r="Z37" i="39"/>
  <c r="AN37" i="39"/>
  <c r="AH38" i="39"/>
  <c r="AI38" i="39"/>
  <c r="AD39" i="39"/>
  <c r="AE39" i="39"/>
  <c r="AF39" i="39"/>
  <c r="AG39" i="39"/>
  <c r="Z40" i="39"/>
  <c r="AA40" i="39"/>
  <c r="AL40" i="39"/>
  <c r="AM40" i="39"/>
  <c r="AG41" i="39"/>
  <c r="AH41" i="39"/>
  <c r="AI41" i="39"/>
  <c r="AJ41" i="39"/>
  <c r="AD42" i="39"/>
  <c r="AE42" i="39"/>
  <c r="AL43" i="39"/>
  <c r="AM43" i="39"/>
  <c r="AN43" i="39"/>
  <c r="AE4" i="39"/>
  <c r="L43" i="39"/>
  <c r="J43" i="39"/>
  <c r="AF43" i="39" s="1"/>
  <c r="H43" i="39"/>
  <c r="AH43" i="39" s="1"/>
  <c r="F43" i="39"/>
  <c r="AD43" i="39" s="1"/>
  <c r="D43" i="39"/>
  <c r="B43" i="39"/>
  <c r="L42" i="39"/>
  <c r="J42" i="39"/>
  <c r="H42" i="39"/>
  <c r="AH42" i="39" s="1"/>
  <c r="F42" i="39"/>
  <c r="AL42" i="39" s="1"/>
  <c r="D42" i="39"/>
  <c r="B42" i="39"/>
  <c r="L41" i="39"/>
  <c r="J41" i="39"/>
  <c r="AF41" i="39" s="1"/>
  <c r="H41" i="39"/>
  <c r="F41" i="39"/>
  <c r="AL41" i="39" s="1"/>
  <c r="D41" i="39"/>
  <c r="B41" i="39"/>
  <c r="L40" i="39"/>
  <c r="J40" i="39"/>
  <c r="H40" i="39"/>
  <c r="AH40" i="39" s="1"/>
  <c r="F40" i="39"/>
  <c r="AD40" i="39" s="1"/>
  <c r="D40" i="39"/>
  <c r="B40" i="39"/>
  <c r="L39" i="39"/>
  <c r="J39" i="39"/>
  <c r="H39" i="39"/>
  <c r="AH39" i="39" s="1"/>
  <c r="F39" i="39"/>
  <c r="AL39" i="39" s="1"/>
  <c r="D39" i="39"/>
  <c r="B39" i="39"/>
  <c r="L38" i="39"/>
  <c r="J38" i="39"/>
  <c r="H38" i="39"/>
  <c r="F38" i="39"/>
  <c r="AL38" i="39" s="1"/>
  <c r="D38" i="39"/>
  <c r="B38" i="39"/>
  <c r="L37" i="39"/>
  <c r="J37" i="39"/>
  <c r="AF37" i="39" s="1"/>
  <c r="H37" i="39"/>
  <c r="AH37" i="39" s="1"/>
  <c r="F37" i="39"/>
  <c r="AM37" i="39" s="1"/>
  <c r="D37" i="39"/>
  <c r="B37" i="39"/>
  <c r="L36" i="39"/>
  <c r="J36" i="39"/>
  <c r="H36" i="39"/>
  <c r="AH36" i="39" s="1"/>
  <c r="F36" i="39"/>
  <c r="AL36" i="39" s="1"/>
  <c r="D36" i="39"/>
  <c r="B36" i="39"/>
  <c r="L35" i="39"/>
  <c r="J35" i="39"/>
  <c r="AF35" i="39" s="1"/>
  <c r="H35" i="39"/>
  <c r="F35" i="39"/>
  <c r="D35" i="39"/>
  <c r="B35" i="39"/>
  <c r="L34" i="39"/>
  <c r="J34" i="39"/>
  <c r="H34" i="39"/>
  <c r="AH34" i="39" s="1"/>
  <c r="F34" i="39"/>
  <c r="AD34" i="39" s="1"/>
  <c r="D34" i="39"/>
  <c r="B34" i="39"/>
  <c r="L33" i="39"/>
  <c r="J33" i="39"/>
  <c r="H33" i="39"/>
  <c r="F33" i="39"/>
  <c r="D33" i="39"/>
  <c r="B33" i="39"/>
  <c r="L32" i="39"/>
  <c r="J32" i="39"/>
  <c r="AF32" i="39" s="1"/>
  <c r="H32" i="39"/>
  <c r="F32" i="39"/>
  <c r="AL32" i="39" s="1"/>
  <c r="D32" i="39"/>
  <c r="Z32" i="39" s="1"/>
  <c r="B32" i="39"/>
  <c r="L31" i="39"/>
  <c r="J31" i="39"/>
  <c r="AF31" i="39" s="1"/>
  <c r="H31" i="39"/>
  <c r="F31" i="39"/>
  <c r="D31" i="39"/>
  <c r="B31" i="39"/>
  <c r="L30" i="39"/>
  <c r="J30" i="39"/>
  <c r="H30" i="39"/>
  <c r="AH30" i="39" s="1"/>
  <c r="F30" i="39"/>
  <c r="AL30" i="39" s="1"/>
  <c r="D30" i="39"/>
  <c r="AJ30" i="39" s="1"/>
  <c r="B30" i="39"/>
  <c r="L29" i="39"/>
  <c r="J29" i="39"/>
  <c r="H29" i="39"/>
  <c r="AI29" i="39" s="1"/>
  <c r="F29" i="39"/>
  <c r="D29" i="39"/>
  <c r="B29" i="39"/>
  <c r="L28" i="39"/>
  <c r="J28" i="39"/>
  <c r="AF28" i="39" s="1"/>
  <c r="H28" i="39"/>
  <c r="AH28" i="39" s="1"/>
  <c r="F28" i="39"/>
  <c r="AD28" i="39" s="1"/>
  <c r="D28" i="39"/>
  <c r="AJ28" i="39" s="1"/>
  <c r="B28" i="39"/>
  <c r="L27" i="39"/>
  <c r="J27" i="39"/>
  <c r="AG27" i="39" s="1"/>
  <c r="H27" i="39"/>
  <c r="F27" i="39"/>
  <c r="D27" i="39"/>
  <c r="B27" i="39"/>
  <c r="L26" i="39"/>
  <c r="J26" i="39"/>
  <c r="AF26" i="39" s="1"/>
  <c r="H26" i="39"/>
  <c r="F26" i="39"/>
  <c r="AL26" i="39" s="1"/>
  <c r="D26" i="39"/>
  <c r="Z26" i="39" s="1"/>
  <c r="B26" i="39"/>
  <c r="L25" i="39"/>
  <c r="J25" i="39"/>
  <c r="H25" i="39"/>
  <c r="F25" i="39"/>
  <c r="D25" i="39"/>
  <c r="AB25" i="39" s="1"/>
  <c r="B25" i="39"/>
  <c r="L24" i="39"/>
  <c r="J24" i="39"/>
  <c r="H24" i="39"/>
  <c r="AH24" i="39" s="1"/>
  <c r="F24" i="39"/>
  <c r="AL24" i="39" s="1"/>
  <c r="D24" i="39"/>
  <c r="AJ24" i="39" s="1"/>
  <c r="B24" i="39"/>
  <c r="L23" i="39"/>
  <c r="J23" i="39"/>
  <c r="H23" i="39"/>
  <c r="AH23" i="39" s="1"/>
  <c r="F23" i="39"/>
  <c r="D23" i="39"/>
  <c r="B23" i="39"/>
  <c r="L22" i="39"/>
  <c r="J22" i="39"/>
  <c r="AF22" i="39" s="1"/>
  <c r="H22" i="39"/>
  <c r="AH22" i="39" s="1"/>
  <c r="F22" i="39"/>
  <c r="AD22" i="39" s="1"/>
  <c r="D22" i="39"/>
  <c r="AJ22" i="39" s="1"/>
  <c r="B22" i="39"/>
  <c r="L21" i="39"/>
  <c r="AF21" i="39" s="1"/>
  <c r="J21" i="39"/>
  <c r="H21" i="39"/>
  <c r="F21" i="39"/>
  <c r="D21" i="39"/>
  <c r="B21" i="39"/>
  <c r="L20" i="39"/>
  <c r="J20" i="39"/>
  <c r="AF20" i="39" s="1"/>
  <c r="H20" i="39"/>
  <c r="F20" i="39"/>
  <c r="AL20" i="39" s="1"/>
  <c r="D20" i="39"/>
  <c r="Z20" i="39" s="1"/>
  <c r="B20" i="39"/>
  <c r="L19" i="39"/>
  <c r="J19" i="39"/>
  <c r="H19" i="39"/>
  <c r="AN19" i="39" s="1"/>
  <c r="F19" i="39"/>
  <c r="D19" i="39"/>
  <c r="B19" i="39"/>
  <c r="L18" i="39"/>
  <c r="J18" i="39"/>
  <c r="H18" i="39"/>
  <c r="AH18" i="39" s="1"/>
  <c r="F18" i="39"/>
  <c r="AL18" i="39" s="1"/>
  <c r="D18" i="39"/>
  <c r="AJ18" i="39" s="1"/>
  <c r="C18" i="39"/>
  <c r="B18" i="39"/>
  <c r="L17" i="39"/>
  <c r="AK17" i="39" s="1"/>
  <c r="J17" i="39"/>
  <c r="H17" i="39"/>
  <c r="AH17" i="39" s="1"/>
  <c r="F17" i="39"/>
  <c r="AL17" i="39" s="1"/>
  <c r="D17" i="39"/>
  <c r="Z17" i="39" s="1"/>
  <c r="B17" i="39"/>
  <c r="L16" i="39"/>
  <c r="J16" i="39"/>
  <c r="AF16" i="39" s="1"/>
  <c r="H16" i="39"/>
  <c r="AH16" i="39" s="1"/>
  <c r="F16" i="39"/>
  <c r="AD16" i="39" s="1"/>
  <c r="D16" i="39"/>
  <c r="AC16" i="39" s="1"/>
  <c r="B16" i="39"/>
  <c r="L15" i="39"/>
  <c r="J15" i="39"/>
  <c r="H15" i="39"/>
  <c r="F15" i="39"/>
  <c r="AL15" i="39" s="1"/>
  <c r="D15" i="39"/>
  <c r="AJ15" i="39" s="1"/>
  <c r="B15" i="39"/>
  <c r="L14" i="39"/>
  <c r="J14" i="39"/>
  <c r="AF14" i="39" s="1"/>
  <c r="H14" i="39"/>
  <c r="F14" i="39"/>
  <c r="AL14" i="39" s="1"/>
  <c r="D14" i="39"/>
  <c r="AK14" i="39" s="1"/>
  <c r="C14" i="39"/>
  <c r="B14" i="39"/>
  <c r="L13" i="39"/>
  <c r="AO13" i="39" s="1"/>
  <c r="J13" i="39"/>
  <c r="H13" i="39"/>
  <c r="AH13" i="39" s="1"/>
  <c r="F13" i="39"/>
  <c r="AD13" i="39" s="1"/>
  <c r="D13" i="39"/>
  <c r="AJ13" i="39" s="1"/>
  <c r="B13" i="39"/>
  <c r="L12" i="39"/>
  <c r="AG12" i="39" s="1"/>
  <c r="J12" i="39"/>
  <c r="H12" i="39"/>
  <c r="AH12" i="39" s="1"/>
  <c r="F12" i="39"/>
  <c r="AL12" i="39" s="1"/>
  <c r="D12" i="39"/>
  <c r="B12" i="39"/>
  <c r="L11" i="39"/>
  <c r="AK11" i="39" s="1"/>
  <c r="J11" i="39"/>
  <c r="H11" i="39"/>
  <c r="F11" i="39"/>
  <c r="AL11" i="39" s="1"/>
  <c r="D11" i="39"/>
  <c r="Z11" i="39" s="1"/>
  <c r="B11" i="39"/>
  <c r="L10" i="39"/>
  <c r="J10" i="39"/>
  <c r="AF10" i="39" s="1"/>
  <c r="H10" i="39"/>
  <c r="AH10" i="39" s="1"/>
  <c r="F10" i="39"/>
  <c r="AD10" i="39" s="1"/>
  <c r="D10" i="39"/>
  <c r="B10" i="39"/>
  <c r="L9" i="39"/>
  <c r="J9" i="39"/>
  <c r="AG9" i="39" s="1"/>
  <c r="H9" i="39"/>
  <c r="AH9" i="39" s="1"/>
  <c r="F9" i="39"/>
  <c r="AL9" i="39" s="1"/>
  <c r="D9" i="39"/>
  <c r="AJ9" i="39" s="1"/>
  <c r="B9" i="39"/>
  <c r="L8" i="39"/>
  <c r="J8" i="39"/>
  <c r="H8" i="39"/>
  <c r="F8" i="39"/>
  <c r="AE8" i="39" s="1"/>
  <c r="D8" i="39"/>
  <c r="B8" i="39"/>
  <c r="L7" i="39"/>
  <c r="J7" i="39"/>
  <c r="H7" i="39"/>
  <c r="AI7" i="39" s="1"/>
  <c r="F7" i="39"/>
  <c r="AL7" i="39" s="1"/>
  <c r="D7" i="39"/>
  <c r="AO7" i="39" s="1"/>
  <c r="B7" i="39"/>
  <c r="L6" i="39"/>
  <c r="J6" i="39"/>
  <c r="H6" i="39"/>
  <c r="AI6" i="39" s="1"/>
  <c r="F6" i="39"/>
  <c r="AM6" i="39" s="1"/>
  <c r="D6" i="39"/>
  <c r="B6" i="39"/>
  <c r="L5" i="39"/>
  <c r="J5" i="39"/>
  <c r="H5" i="39"/>
  <c r="F5" i="39"/>
  <c r="D5" i="39"/>
  <c r="B5" i="39"/>
  <c r="L4" i="39"/>
  <c r="AF4" i="39" s="1"/>
  <c r="J4" i="39"/>
  <c r="H4" i="39"/>
  <c r="AI4" i="39" s="1"/>
  <c r="F4" i="39"/>
  <c r="AM4" i="39" s="1"/>
  <c r="D4" i="39"/>
  <c r="B4" i="39"/>
  <c r="AJ6" i="38"/>
  <c r="AF11" i="38"/>
  <c r="AG11" i="38"/>
  <c r="AJ15" i="38"/>
  <c r="AK15" i="38"/>
  <c r="AH18" i="38"/>
  <c r="AF26" i="38"/>
  <c r="AK28" i="38"/>
  <c r="AG30" i="38"/>
  <c r="AG33" i="38"/>
  <c r="AF35" i="38"/>
  <c r="AG35" i="38"/>
  <c r="AJ36" i="38"/>
  <c r="AK36" i="38"/>
  <c r="AF38" i="38"/>
  <c r="AG38" i="38"/>
  <c r="AG39" i="38"/>
  <c r="AK40" i="38"/>
  <c r="AL40" i="38"/>
  <c r="AG42" i="38"/>
  <c r="AH42" i="38"/>
  <c r="AF43" i="38"/>
  <c r="L43" i="38"/>
  <c r="AG43" i="38" s="1"/>
  <c r="J43" i="38"/>
  <c r="H43" i="38"/>
  <c r="F43" i="38"/>
  <c r="D43" i="38"/>
  <c r="B43" i="38"/>
  <c r="L42" i="38"/>
  <c r="AF42" i="38" s="1"/>
  <c r="J42" i="38"/>
  <c r="AL42" i="38" s="1"/>
  <c r="H42" i="38"/>
  <c r="F42" i="38"/>
  <c r="AJ42" i="38" s="1"/>
  <c r="D42" i="38"/>
  <c r="AI42" i="38" s="1"/>
  <c r="B42" i="38"/>
  <c r="L41" i="38"/>
  <c r="J41" i="38"/>
  <c r="C41" i="38" s="1"/>
  <c r="H41" i="38"/>
  <c r="F41" i="38"/>
  <c r="D41" i="38"/>
  <c r="B41" i="38"/>
  <c r="L40" i="38"/>
  <c r="J40" i="38"/>
  <c r="H40" i="38"/>
  <c r="F40" i="38"/>
  <c r="AJ40" i="38" s="1"/>
  <c r="D40" i="38"/>
  <c r="C40" i="38"/>
  <c r="B40" i="38"/>
  <c r="L39" i="38"/>
  <c r="AF39" i="38" s="1"/>
  <c r="J39" i="38"/>
  <c r="H39" i="38"/>
  <c r="F39" i="38"/>
  <c r="D39" i="38"/>
  <c r="B39" i="38"/>
  <c r="L38" i="38"/>
  <c r="J38" i="38"/>
  <c r="H38" i="38"/>
  <c r="F38" i="38"/>
  <c r="D38" i="38"/>
  <c r="B38" i="38"/>
  <c r="L37" i="38"/>
  <c r="J37" i="38"/>
  <c r="H37" i="38"/>
  <c r="F37" i="38"/>
  <c r="AJ37" i="38" s="1"/>
  <c r="D37" i="38"/>
  <c r="B37" i="38"/>
  <c r="L36" i="38"/>
  <c r="AF36" i="38" s="1"/>
  <c r="J36" i="38"/>
  <c r="H36" i="38"/>
  <c r="F36" i="38"/>
  <c r="D36" i="38"/>
  <c r="B36" i="38"/>
  <c r="L35" i="38"/>
  <c r="J35" i="38"/>
  <c r="H35" i="38"/>
  <c r="F35" i="38"/>
  <c r="D35" i="38"/>
  <c r="B35" i="38"/>
  <c r="L34" i="38"/>
  <c r="J34" i="38"/>
  <c r="H34" i="38"/>
  <c r="F34" i="38"/>
  <c r="D34" i="38"/>
  <c r="B34" i="38"/>
  <c r="L33" i="38"/>
  <c r="AF33" i="38" s="1"/>
  <c r="J33" i="38"/>
  <c r="H33" i="38"/>
  <c r="F33" i="38"/>
  <c r="AI33" i="38" s="1"/>
  <c r="D33" i="38"/>
  <c r="AH33" i="38" s="1"/>
  <c r="B33" i="38"/>
  <c r="L32" i="38"/>
  <c r="AF32" i="38" s="1"/>
  <c r="J32" i="38"/>
  <c r="H32" i="38"/>
  <c r="F32" i="38"/>
  <c r="D32" i="38"/>
  <c r="B32" i="38"/>
  <c r="L31" i="38"/>
  <c r="J31" i="38"/>
  <c r="H31" i="38"/>
  <c r="AM31" i="38" s="1"/>
  <c r="F31" i="38"/>
  <c r="D31" i="38"/>
  <c r="B31" i="38"/>
  <c r="L30" i="38"/>
  <c r="AF30" i="38" s="1"/>
  <c r="J30" i="38"/>
  <c r="H30" i="38"/>
  <c r="F30" i="38"/>
  <c r="D30" i="38"/>
  <c r="AI30" i="38" s="1"/>
  <c r="B30" i="38"/>
  <c r="L29" i="38"/>
  <c r="AF29" i="38" s="1"/>
  <c r="J29" i="38"/>
  <c r="H29" i="38"/>
  <c r="F29" i="38"/>
  <c r="D29" i="38"/>
  <c r="B29" i="38"/>
  <c r="L28" i="38"/>
  <c r="J28" i="38"/>
  <c r="H28" i="38"/>
  <c r="F28" i="38"/>
  <c r="D28" i="38"/>
  <c r="B28" i="38"/>
  <c r="L27" i="38"/>
  <c r="AF27" i="38" s="1"/>
  <c r="J27" i="38"/>
  <c r="AK27" i="38" s="1"/>
  <c r="H27" i="38"/>
  <c r="AJ27" i="38" s="1"/>
  <c r="F27" i="38"/>
  <c r="D27" i="38"/>
  <c r="AH27" i="38" s="1"/>
  <c r="B27" i="38"/>
  <c r="L26" i="38"/>
  <c r="AG26" i="38" s="1"/>
  <c r="J26" i="38"/>
  <c r="H26" i="38"/>
  <c r="F26" i="38"/>
  <c r="D26" i="38"/>
  <c r="B26" i="38"/>
  <c r="L25" i="38"/>
  <c r="J25" i="38"/>
  <c r="H25" i="38"/>
  <c r="AL25" i="38" s="1"/>
  <c r="F25" i="38"/>
  <c r="D25" i="38"/>
  <c r="B25" i="38"/>
  <c r="L24" i="38"/>
  <c r="AF24" i="38" s="1"/>
  <c r="J24" i="38"/>
  <c r="H24" i="38"/>
  <c r="AJ24" i="38" s="1"/>
  <c r="F24" i="38"/>
  <c r="D24" i="38"/>
  <c r="B24" i="38"/>
  <c r="L23" i="38"/>
  <c r="J23" i="38"/>
  <c r="H23" i="38"/>
  <c r="F23" i="38"/>
  <c r="D23" i="38"/>
  <c r="B23" i="38"/>
  <c r="L22" i="38"/>
  <c r="J22" i="38"/>
  <c r="H22" i="38"/>
  <c r="F22" i="38"/>
  <c r="D22" i="38"/>
  <c r="B22" i="38"/>
  <c r="L21" i="38"/>
  <c r="J21" i="38"/>
  <c r="AK21" i="38" s="1"/>
  <c r="H21" i="38"/>
  <c r="F21" i="38"/>
  <c r="D21" i="38"/>
  <c r="AH21" i="38" s="1"/>
  <c r="B21" i="38"/>
  <c r="L20" i="38"/>
  <c r="AF20" i="38" s="1"/>
  <c r="J20" i="38"/>
  <c r="H20" i="38"/>
  <c r="F20" i="38"/>
  <c r="D20" i="38"/>
  <c r="B20" i="38"/>
  <c r="L19" i="38"/>
  <c r="J19" i="38"/>
  <c r="H19" i="38"/>
  <c r="F19" i="38"/>
  <c r="D19" i="38"/>
  <c r="B19" i="38"/>
  <c r="L18" i="38"/>
  <c r="J18" i="38"/>
  <c r="H18" i="38"/>
  <c r="F18" i="38"/>
  <c r="AJ18" i="38" s="1"/>
  <c r="D18" i="38"/>
  <c r="AI18" i="38" s="1"/>
  <c r="B18" i="38"/>
  <c r="L17" i="38"/>
  <c r="AF17" i="38" s="1"/>
  <c r="J17" i="38"/>
  <c r="H17" i="38"/>
  <c r="F17" i="38"/>
  <c r="D17" i="38"/>
  <c r="C17" i="38"/>
  <c r="B17" i="38"/>
  <c r="L16" i="38"/>
  <c r="J16" i="38"/>
  <c r="H16" i="38"/>
  <c r="F16" i="38"/>
  <c r="D16" i="38"/>
  <c r="B16" i="38"/>
  <c r="L15" i="38"/>
  <c r="J15" i="38"/>
  <c r="H15" i="38"/>
  <c r="F15" i="38"/>
  <c r="D15" i="38"/>
  <c r="C15" i="38"/>
  <c r="B15" i="38"/>
  <c r="L14" i="38"/>
  <c r="AF14" i="38" s="1"/>
  <c r="J14" i="38"/>
  <c r="H14" i="38"/>
  <c r="F14" i="38"/>
  <c r="D14" i="38"/>
  <c r="C14" i="38" s="1"/>
  <c r="B14" i="38"/>
  <c r="L13" i="38"/>
  <c r="J13" i="38"/>
  <c r="H13" i="38"/>
  <c r="AL13" i="38" s="1"/>
  <c r="F13" i="38"/>
  <c r="D13" i="38"/>
  <c r="B13" i="38"/>
  <c r="L12" i="38"/>
  <c r="J12" i="38"/>
  <c r="H12" i="38"/>
  <c r="F12" i="38"/>
  <c r="D12" i="38"/>
  <c r="AH12" i="38" s="1"/>
  <c r="B12" i="38"/>
  <c r="L11" i="38"/>
  <c r="J11" i="38"/>
  <c r="H11" i="38"/>
  <c r="F11" i="38"/>
  <c r="D11" i="38"/>
  <c r="B11" i="38"/>
  <c r="L10" i="38"/>
  <c r="J10" i="38"/>
  <c r="H10" i="38"/>
  <c r="F10" i="38"/>
  <c r="C10" i="38" s="1"/>
  <c r="D10" i="38"/>
  <c r="B10" i="38"/>
  <c r="L9" i="38"/>
  <c r="J9" i="38"/>
  <c r="H9" i="38"/>
  <c r="F9" i="38"/>
  <c r="D9" i="38"/>
  <c r="B9" i="38"/>
  <c r="L8" i="38"/>
  <c r="AF8" i="38" s="1"/>
  <c r="J8" i="38"/>
  <c r="H8" i="38"/>
  <c r="F8" i="38"/>
  <c r="D8" i="38"/>
  <c r="B8" i="38"/>
  <c r="L7" i="38"/>
  <c r="J7" i="38"/>
  <c r="H7" i="38"/>
  <c r="F7" i="38"/>
  <c r="D7" i="38"/>
  <c r="B7" i="38"/>
  <c r="L6" i="38"/>
  <c r="J6" i="38"/>
  <c r="AK6" i="38" s="1"/>
  <c r="H6" i="38"/>
  <c r="C6" i="38" s="1"/>
  <c r="F6" i="38"/>
  <c r="D6" i="38"/>
  <c r="AH6" i="38" s="1"/>
  <c r="B6" i="38"/>
  <c r="L5" i="38"/>
  <c r="J5" i="38"/>
  <c r="H5" i="38"/>
  <c r="F5" i="38"/>
  <c r="D5" i="38"/>
  <c r="B5" i="38"/>
  <c r="L4" i="38"/>
  <c r="J4" i="38"/>
  <c r="H4" i="38"/>
  <c r="F4" i="38"/>
  <c r="D4" i="38"/>
  <c r="B4" i="38"/>
  <c r="AN9" i="37"/>
  <c r="AO9" i="37"/>
  <c r="AN12" i="37"/>
  <c r="AO13" i="37"/>
  <c r="Z14" i="37"/>
  <c r="AK14" i="37"/>
  <c r="AN15" i="37"/>
  <c r="AO15" i="37"/>
  <c r="AD18" i="37"/>
  <c r="AE18" i="37"/>
  <c r="AN18" i="37"/>
  <c r="AO19" i="37"/>
  <c r="AN21" i="37"/>
  <c r="AO21" i="37"/>
  <c r="AH22" i="37"/>
  <c r="AD24" i="37"/>
  <c r="AN24" i="37"/>
  <c r="AO24" i="37"/>
  <c r="AO25" i="37"/>
  <c r="Z26" i="37"/>
  <c r="AJ26" i="37"/>
  <c r="AK26" i="37"/>
  <c r="AD27" i="37"/>
  <c r="AN27" i="37"/>
  <c r="AO27" i="37"/>
  <c r="AD30" i="37"/>
  <c r="AE30" i="37"/>
  <c r="AN30" i="37"/>
  <c r="AH31" i="37"/>
  <c r="AI31" i="37"/>
  <c r="AD33" i="37"/>
  <c r="AN33" i="37"/>
  <c r="AO33" i="37"/>
  <c r="AJ35" i="37"/>
  <c r="AN36" i="37"/>
  <c r="AO36" i="37"/>
  <c r="AH37" i="37"/>
  <c r="AI37" i="37"/>
  <c r="AO37" i="37"/>
  <c r="AJ38" i="37"/>
  <c r="AN39" i="37"/>
  <c r="AO39" i="37"/>
  <c r="AH40" i="37"/>
  <c r="AO40" i="37"/>
  <c r="L43" i="37"/>
  <c r="J43" i="37"/>
  <c r="H43" i="37"/>
  <c r="F43" i="37"/>
  <c r="D43" i="37"/>
  <c r="AI43" i="37" s="1"/>
  <c r="B43" i="37"/>
  <c r="L42" i="37"/>
  <c r="J42" i="37"/>
  <c r="C42" i="37" s="1"/>
  <c r="H42" i="37"/>
  <c r="F42" i="37"/>
  <c r="D42" i="37"/>
  <c r="B42" i="37"/>
  <c r="L41" i="37"/>
  <c r="J41" i="37"/>
  <c r="H41" i="37"/>
  <c r="F41" i="37"/>
  <c r="D41" i="37"/>
  <c r="AE41" i="37" s="1"/>
  <c r="B41" i="37"/>
  <c r="L40" i="37"/>
  <c r="J40" i="37"/>
  <c r="AN40" i="37" s="1"/>
  <c r="H40" i="37"/>
  <c r="F40" i="37"/>
  <c r="D40" i="37"/>
  <c r="B40" i="37"/>
  <c r="L39" i="37"/>
  <c r="J39" i="37"/>
  <c r="H39" i="37"/>
  <c r="F39" i="37"/>
  <c r="D39" i="37"/>
  <c r="B39" i="37"/>
  <c r="L38" i="37"/>
  <c r="J38" i="37"/>
  <c r="AN38" i="37" s="1"/>
  <c r="H38" i="37"/>
  <c r="F38" i="37"/>
  <c r="D38" i="37"/>
  <c r="Z38" i="37" s="1"/>
  <c r="C38" i="37"/>
  <c r="B38" i="37"/>
  <c r="L37" i="37"/>
  <c r="J37" i="37"/>
  <c r="AN37" i="37" s="1"/>
  <c r="H37" i="37"/>
  <c r="F37" i="37"/>
  <c r="D37" i="37"/>
  <c r="AJ37" i="37" s="1"/>
  <c r="B37" i="37"/>
  <c r="L36" i="37"/>
  <c r="J36" i="37"/>
  <c r="H36" i="37"/>
  <c r="F36" i="37"/>
  <c r="D36" i="37"/>
  <c r="B36" i="37"/>
  <c r="L35" i="37"/>
  <c r="J35" i="37"/>
  <c r="AN35" i="37" s="1"/>
  <c r="H35" i="37"/>
  <c r="AI35" i="37" s="1"/>
  <c r="F35" i="37"/>
  <c r="AK35" i="37" s="1"/>
  <c r="D35" i="37"/>
  <c r="AD35" i="37" s="1"/>
  <c r="B35" i="37"/>
  <c r="L34" i="37"/>
  <c r="J34" i="37"/>
  <c r="AN34" i="37" s="1"/>
  <c r="H34" i="37"/>
  <c r="F34" i="37"/>
  <c r="D34" i="37"/>
  <c r="B34" i="37"/>
  <c r="L33" i="37"/>
  <c r="J33" i="37"/>
  <c r="H33" i="37"/>
  <c r="AA33" i="37" s="1"/>
  <c r="F33" i="37"/>
  <c r="D33" i="37"/>
  <c r="Z33" i="37" s="1"/>
  <c r="B33" i="37"/>
  <c r="L32" i="37"/>
  <c r="J32" i="37"/>
  <c r="H32" i="37"/>
  <c r="F32" i="37"/>
  <c r="D32" i="37"/>
  <c r="AD32" i="37" s="1"/>
  <c r="B32" i="37"/>
  <c r="L31" i="37"/>
  <c r="J31" i="37"/>
  <c r="AN31" i="37" s="1"/>
  <c r="H31" i="37"/>
  <c r="F31" i="37"/>
  <c r="D31" i="37"/>
  <c r="AJ31" i="37" s="1"/>
  <c r="B31" i="37"/>
  <c r="L30" i="37"/>
  <c r="J30" i="37"/>
  <c r="H30" i="37"/>
  <c r="F30" i="37"/>
  <c r="D30" i="37"/>
  <c r="B30" i="37"/>
  <c r="L29" i="37"/>
  <c r="Z29" i="37" s="1"/>
  <c r="J29" i="37"/>
  <c r="H29" i="37"/>
  <c r="F29" i="37"/>
  <c r="D29" i="37"/>
  <c r="AD29" i="37" s="1"/>
  <c r="B29" i="37"/>
  <c r="L28" i="37"/>
  <c r="AH28" i="37" s="1"/>
  <c r="J28" i="37"/>
  <c r="AN28" i="37" s="1"/>
  <c r="H28" i="37"/>
  <c r="F28" i="37"/>
  <c r="D28" i="37"/>
  <c r="B28" i="37"/>
  <c r="L27" i="37"/>
  <c r="AA27" i="37" s="1"/>
  <c r="J27" i="37"/>
  <c r="H27" i="37"/>
  <c r="F27" i="37"/>
  <c r="D27" i="37"/>
  <c r="Z27" i="37" s="1"/>
  <c r="C27" i="37"/>
  <c r="B27" i="37"/>
  <c r="L26" i="37"/>
  <c r="J26" i="37"/>
  <c r="AN26" i="37" s="1"/>
  <c r="H26" i="37"/>
  <c r="F26" i="37"/>
  <c r="D26" i="37"/>
  <c r="B26" i="37"/>
  <c r="L25" i="37"/>
  <c r="J25" i="37"/>
  <c r="AN25" i="37" s="1"/>
  <c r="H25" i="37"/>
  <c r="F25" i="37"/>
  <c r="D25" i="37"/>
  <c r="B25" i="37"/>
  <c r="L24" i="37"/>
  <c r="J24" i="37"/>
  <c r="H24" i="37"/>
  <c r="F24" i="37"/>
  <c r="AE24" i="37" s="1"/>
  <c r="D24" i="37"/>
  <c r="AH24" i="37" s="1"/>
  <c r="B24" i="37"/>
  <c r="L23" i="37"/>
  <c r="J23" i="37"/>
  <c r="AN23" i="37" s="1"/>
  <c r="H23" i="37"/>
  <c r="F23" i="37"/>
  <c r="D23" i="37"/>
  <c r="B23" i="37"/>
  <c r="L22" i="37"/>
  <c r="J22" i="37"/>
  <c r="AN22" i="37" s="1"/>
  <c r="H22" i="37"/>
  <c r="F22" i="37"/>
  <c r="D22" i="37"/>
  <c r="B22" i="37"/>
  <c r="L21" i="37"/>
  <c r="J21" i="37"/>
  <c r="H21" i="37"/>
  <c r="F21" i="37"/>
  <c r="D21" i="37"/>
  <c r="B21" i="37"/>
  <c r="L20" i="37"/>
  <c r="J20" i="37"/>
  <c r="AN20" i="37" s="1"/>
  <c r="H20" i="37"/>
  <c r="F20" i="37"/>
  <c r="AK20" i="37" s="1"/>
  <c r="D20" i="37"/>
  <c r="B20" i="37"/>
  <c r="L19" i="37"/>
  <c r="J19" i="37"/>
  <c r="AN19" i="37" s="1"/>
  <c r="H19" i="37"/>
  <c r="F19" i="37"/>
  <c r="D19" i="37"/>
  <c r="AI19" i="37" s="1"/>
  <c r="B19" i="37"/>
  <c r="L18" i="37"/>
  <c r="J18" i="37"/>
  <c r="AO18" i="37" s="1"/>
  <c r="H18" i="37"/>
  <c r="F18" i="37"/>
  <c r="D18" i="37"/>
  <c r="B18" i="37"/>
  <c r="L17" i="37"/>
  <c r="J17" i="37"/>
  <c r="AN17" i="37" s="1"/>
  <c r="H17" i="37"/>
  <c r="F17" i="37"/>
  <c r="D17" i="37"/>
  <c r="B17" i="37"/>
  <c r="L16" i="37"/>
  <c r="J16" i="37"/>
  <c r="AN16" i="37" s="1"/>
  <c r="H16" i="37"/>
  <c r="F16" i="37"/>
  <c r="D16" i="37"/>
  <c r="AH16" i="37" s="1"/>
  <c r="B16" i="37"/>
  <c r="L15" i="37"/>
  <c r="J15" i="37"/>
  <c r="H15" i="37"/>
  <c r="F15" i="37"/>
  <c r="D15" i="37"/>
  <c r="B15" i="37"/>
  <c r="L14" i="37"/>
  <c r="J14" i="37"/>
  <c r="AN14" i="37" s="1"/>
  <c r="H14" i="37"/>
  <c r="F14" i="37"/>
  <c r="D14" i="37"/>
  <c r="B14" i="37"/>
  <c r="L13" i="37"/>
  <c r="J13" i="37"/>
  <c r="AN13" i="37" s="1"/>
  <c r="H13" i="37"/>
  <c r="F13" i="37"/>
  <c r="D13" i="37"/>
  <c r="B13" i="37"/>
  <c r="L12" i="37"/>
  <c r="J12" i="37"/>
  <c r="AO12" i="37" s="1"/>
  <c r="H12" i="37"/>
  <c r="F12" i="37"/>
  <c r="D12" i="37"/>
  <c r="AD12" i="37" s="1"/>
  <c r="B12" i="37"/>
  <c r="L11" i="37"/>
  <c r="J11" i="37"/>
  <c r="AN11" i="37" s="1"/>
  <c r="H11" i="37"/>
  <c r="F11" i="37"/>
  <c r="D11" i="37"/>
  <c r="B11" i="37"/>
  <c r="L10" i="37"/>
  <c r="J10" i="37"/>
  <c r="AH10" i="37" s="1"/>
  <c r="H10" i="37"/>
  <c r="F10" i="37"/>
  <c r="D10" i="37"/>
  <c r="B10" i="37"/>
  <c r="L9" i="37"/>
  <c r="J9" i="37"/>
  <c r="H9" i="37"/>
  <c r="F9" i="37"/>
  <c r="AD9" i="37" s="1"/>
  <c r="D9" i="37"/>
  <c r="Z9" i="37" s="1"/>
  <c r="B9" i="37"/>
  <c r="L8" i="37"/>
  <c r="J8" i="37"/>
  <c r="H8" i="37"/>
  <c r="F8" i="37"/>
  <c r="D8" i="37"/>
  <c r="B8" i="37"/>
  <c r="L7" i="37"/>
  <c r="J7" i="37"/>
  <c r="AN7" i="37" s="1"/>
  <c r="H7" i="37"/>
  <c r="F7" i="37"/>
  <c r="D7" i="37"/>
  <c r="AJ7" i="37" s="1"/>
  <c r="B7" i="37"/>
  <c r="L6" i="37"/>
  <c r="J6" i="37"/>
  <c r="H6" i="37"/>
  <c r="F6" i="37"/>
  <c r="AD6" i="37" s="1"/>
  <c r="D6" i="37"/>
  <c r="B6" i="37"/>
  <c r="L5" i="37"/>
  <c r="J5" i="37"/>
  <c r="AN5" i="37" s="1"/>
  <c r="H5" i="37"/>
  <c r="F5" i="37"/>
  <c r="AA5" i="37" s="1"/>
  <c r="D5" i="37"/>
  <c r="AD5" i="37" s="1"/>
  <c r="B5" i="37"/>
  <c r="L4" i="37"/>
  <c r="J4" i="37"/>
  <c r="H4" i="37"/>
  <c r="F4" i="37"/>
  <c r="D4" i="37"/>
  <c r="B4" i="37"/>
  <c r="AH5" i="36"/>
  <c r="AI5" i="36"/>
  <c r="AJ5" i="36"/>
  <c r="AO6" i="36"/>
  <c r="AE8" i="36"/>
  <c r="AE9" i="36"/>
  <c r="AF9" i="36"/>
  <c r="AG9" i="36"/>
  <c r="AL10" i="36"/>
  <c r="AJ11" i="36"/>
  <c r="AK11" i="36"/>
  <c r="AK12" i="36"/>
  <c r="AM12" i="36"/>
  <c r="AO12" i="36"/>
  <c r="AA15" i="36"/>
  <c r="AC15" i="36"/>
  <c r="AD15" i="36"/>
  <c r="AA16" i="36"/>
  <c r="AB16" i="36"/>
  <c r="AC16" i="36"/>
  <c r="AE16" i="36"/>
  <c r="AC17" i="36"/>
  <c r="AE17" i="36"/>
  <c r="AG17" i="36"/>
  <c r="AH17" i="36"/>
  <c r="AE19" i="36"/>
  <c r="AG19" i="36"/>
  <c r="AI19" i="36"/>
  <c r="AL19" i="36"/>
  <c r="AM21" i="36"/>
  <c r="Z22" i="36"/>
  <c r="AM22" i="36"/>
  <c r="AN22" i="36"/>
  <c r="AA23" i="36"/>
  <c r="AM23" i="36"/>
  <c r="AA24" i="36"/>
  <c r="AC24" i="36"/>
  <c r="AD24" i="36"/>
  <c r="AC25" i="36"/>
  <c r="AE25" i="36"/>
  <c r="AA26" i="36"/>
  <c r="AC26" i="36"/>
  <c r="AE26" i="36"/>
  <c r="AG26" i="36"/>
  <c r="AH26" i="36"/>
  <c r="AH28" i="36"/>
  <c r="AI28" i="36"/>
  <c r="AK28" i="36"/>
  <c r="AD29" i="36"/>
  <c r="AE29" i="36"/>
  <c r="AG29" i="36"/>
  <c r="AH29" i="36"/>
  <c r="AI29" i="36"/>
  <c r="AB31" i="36"/>
  <c r="AC31" i="36"/>
  <c r="AE31" i="36"/>
  <c r="AF31" i="36"/>
  <c r="AL31" i="36"/>
  <c r="AM31" i="36"/>
  <c r="AA32" i="36"/>
  <c r="AB32" i="36"/>
  <c r="AC32" i="36"/>
  <c r="AA33" i="36"/>
  <c r="AC33" i="36"/>
  <c r="AL33" i="36"/>
  <c r="AM33" i="36"/>
  <c r="AO33" i="36"/>
  <c r="AK34" i="36"/>
  <c r="AJ35" i="36"/>
  <c r="AK35" i="36"/>
  <c r="AM35" i="36"/>
  <c r="AD36" i="36"/>
  <c r="AE36" i="36"/>
  <c r="AG36" i="36"/>
  <c r="AI36" i="36"/>
  <c r="AJ36" i="36"/>
  <c r="AK36" i="36"/>
  <c r="AL36" i="36"/>
  <c r="AM36" i="36"/>
  <c r="AG37" i="36"/>
  <c r="AH37" i="36"/>
  <c r="AI37" i="36"/>
  <c r="AA38" i="36"/>
  <c r="AB38" i="36"/>
  <c r="AD38" i="36"/>
  <c r="AE38" i="36"/>
  <c r="AG38" i="36"/>
  <c r="AH38" i="36"/>
  <c r="AI38" i="36"/>
  <c r="AC39" i="36"/>
  <c r="AD39" i="36"/>
  <c r="AE39" i="36"/>
  <c r="AF39" i="36"/>
  <c r="AA40" i="36"/>
  <c r="AE40" i="36"/>
  <c r="AA41" i="36"/>
  <c r="AB41" i="36"/>
  <c r="AC41" i="36"/>
  <c r="AD41" i="36"/>
  <c r="AJ41" i="36"/>
  <c r="AK41" i="36"/>
  <c r="AN41" i="36"/>
  <c r="AO41" i="36"/>
  <c r="Z42" i="36"/>
  <c r="AC42" i="36"/>
  <c r="Z43" i="36"/>
  <c r="AA43" i="36"/>
  <c r="AH43" i="36"/>
  <c r="AK43" i="36"/>
  <c r="AL43" i="36"/>
  <c r="AM43" i="36"/>
  <c r="AN43" i="36"/>
  <c r="AO43" i="36"/>
  <c r="J43" i="36"/>
  <c r="AD43" i="36" s="1"/>
  <c r="H43" i="36"/>
  <c r="F43" i="36"/>
  <c r="D43" i="36"/>
  <c r="AJ43" i="36" s="1"/>
  <c r="C43" i="36"/>
  <c r="B43" i="36"/>
  <c r="J42" i="36"/>
  <c r="AL42" i="36" s="1"/>
  <c r="H42" i="36"/>
  <c r="F42" i="36"/>
  <c r="D42" i="36"/>
  <c r="AO42" i="36" s="1"/>
  <c r="B42" i="36"/>
  <c r="J41" i="36"/>
  <c r="AL41" i="36" s="1"/>
  <c r="H41" i="36"/>
  <c r="F41" i="36"/>
  <c r="AG41" i="36" s="1"/>
  <c r="D41" i="36"/>
  <c r="B41" i="36"/>
  <c r="J40" i="36"/>
  <c r="AD40" i="36" s="1"/>
  <c r="H40" i="36"/>
  <c r="F40" i="36"/>
  <c r="D40" i="36"/>
  <c r="AO40" i="36" s="1"/>
  <c r="B40" i="36"/>
  <c r="J39" i="36"/>
  <c r="H39" i="36"/>
  <c r="F39" i="36"/>
  <c r="AI39" i="36" s="1"/>
  <c r="D39" i="36"/>
  <c r="AK39" i="36" s="1"/>
  <c r="B39" i="36"/>
  <c r="J38" i="36"/>
  <c r="AL38" i="36" s="1"/>
  <c r="H38" i="36"/>
  <c r="F38" i="36"/>
  <c r="AO38" i="36" s="1"/>
  <c r="D38" i="36"/>
  <c r="B38" i="36"/>
  <c r="J37" i="36"/>
  <c r="H37" i="36"/>
  <c r="F37" i="36"/>
  <c r="D37" i="36"/>
  <c r="B37" i="36"/>
  <c r="J36" i="36"/>
  <c r="H36" i="36"/>
  <c r="F36" i="36"/>
  <c r="D36" i="36"/>
  <c r="AF36" i="36" s="1"/>
  <c r="B36" i="36"/>
  <c r="J35" i="36"/>
  <c r="AL35" i="36" s="1"/>
  <c r="H35" i="36"/>
  <c r="F35" i="36"/>
  <c r="AN35" i="36" s="1"/>
  <c r="D35" i="36"/>
  <c r="B35" i="36"/>
  <c r="J34" i="36"/>
  <c r="H34" i="36"/>
  <c r="AG34" i="36" s="1"/>
  <c r="F34" i="36"/>
  <c r="D34" i="36"/>
  <c r="AJ34" i="36" s="1"/>
  <c r="B34" i="36"/>
  <c r="J33" i="36"/>
  <c r="AD33" i="36" s="1"/>
  <c r="H33" i="36"/>
  <c r="F33" i="36"/>
  <c r="D33" i="36"/>
  <c r="Z33" i="36" s="1"/>
  <c r="B33" i="36"/>
  <c r="J32" i="36"/>
  <c r="H32" i="36"/>
  <c r="F32" i="36"/>
  <c r="D32" i="36"/>
  <c r="AG32" i="36" s="1"/>
  <c r="B32" i="36"/>
  <c r="J31" i="36"/>
  <c r="AD31" i="36" s="1"/>
  <c r="H31" i="36"/>
  <c r="F31" i="36"/>
  <c r="D31" i="36"/>
  <c r="AJ31" i="36" s="1"/>
  <c r="B31" i="36"/>
  <c r="J30" i="36"/>
  <c r="AD30" i="36" s="1"/>
  <c r="H30" i="36"/>
  <c r="F30" i="36"/>
  <c r="D30" i="36"/>
  <c r="AG30" i="36" s="1"/>
  <c r="B30" i="36"/>
  <c r="J29" i="36"/>
  <c r="AL29" i="36" s="1"/>
  <c r="H29" i="36"/>
  <c r="F29" i="36"/>
  <c r="D29" i="36"/>
  <c r="AA29" i="36" s="1"/>
  <c r="B29" i="36"/>
  <c r="J28" i="36"/>
  <c r="AD28" i="36" s="1"/>
  <c r="H28" i="36"/>
  <c r="F28" i="36"/>
  <c r="D28" i="36"/>
  <c r="AG28" i="36" s="1"/>
  <c r="B28" i="36"/>
  <c r="J27" i="36"/>
  <c r="H27" i="36"/>
  <c r="AF27" i="36" s="1"/>
  <c r="F27" i="36"/>
  <c r="D27" i="36"/>
  <c r="AO27" i="36" s="1"/>
  <c r="B27" i="36"/>
  <c r="J26" i="36"/>
  <c r="H26" i="36"/>
  <c r="F26" i="36"/>
  <c r="D26" i="36"/>
  <c r="B26" i="36"/>
  <c r="J25" i="36"/>
  <c r="H25" i="36"/>
  <c r="F25" i="36"/>
  <c r="D25" i="36"/>
  <c r="B25" i="36"/>
  <c r="J24" i="36"/>
  <c r="AL24" i="36" s="1"/>
  <c r="H24" i="36"/>
  <c r="F24" i="36"/>
  <c r="D24" i="36"/>
  <c r="AO24" i="36" s="1"/>
  <c r="B24" i="36"/>
  <c r="J23" i="36"/>
  <c r="H23" i="36"/>
  <c r="F23" i="36"/>
  <c r="D23" i="36"/>
  <c r="B23" i="36"/>
  <c r="J22" i="36"/>
  <c r="H22" i="36"/>
  <c r="F22" i="36"/>
  <c r="D22" i="36"/>
  <c r="AG22" i="36" s="1"/>
  <c r="B22" i="36"/>
  <c r="J21" i="36"/>
  <c r="AL21" i="36" s="1"/>
  <c r="H21" i="36"/>
  <c r="F21" i="36"/>
  <c r="D21" i="36"/>
  <c r="AK21" i="36" s="1"/>
  <c r="B21" i="36"/>
  <c r="J20" i="36"/>
  <c r="H20" i="36"/>
  <c r="F20" i="36"/>
  <c r="D20" i="36"/>
  <c r="AA20" i="36" s="1"/>
  <c r="B20" i="36"/>
  <c r="J19" i="36"/>
  <c r="AD19" i="36" s="1"/>
  <c r="H19" i="36"/>
  <c r="F19" i="36"/>
  <c r="D19" i="36"/>
  <c r="B19" i="36"/>
  <c r="J18" i="36"/>
  <c r="AE18" i="36" s="1"/>
  <c r="H18" i="36"/>
  <c r="F18" i="36"/>
  <c r="D18" i="36"/>
  <c r="AI18" i="36" s="1"/>
  <c r="B18" i="36"/>
  <c r="J17" i="36"/>
  <c r="AM17" i="36" s="1"/>
  <c r="H17" i="36"/>
  <c r="F17" i="36"/>
  <c r="D17" i="36"/>
  <c r="AA17" i="36" s="1"/>
  <c r="B17" i="36"/>
  <c r="J16" i="36"/>
  <c r="AD16" i="36" s="1"/>
  <c r="H16" i="36"/>
  <c r="F16" i="36"/>
  <c r="C16" i="36" s="1"/>
  <c r="D16" i="36"/>
  <c r="B16" i="36"/>
  <c r="J15" i="36"/>
  <c r="AL15" i="36" s="1"/>
  <c r="H15" i="36"/>
  <c r="F15" i="36"/>
  <c r="D15" i="36"/>
  <c r="AK15" i="36" s="1"/>
  <c r="B15" i="36"/>
  <c r="J14" i="36"/>
  <c r="H14" i="36"/>
  <c r="F14" i="36"/>
  <c r="D14" i="36"/>
  <c r="C14" i="36" s="1"/>
  <c r="B14" i="36"/>
  <c r="J13" i="36"/>
  <c r="H13" i="36"/>
  <c r="F13" i="36"/>
  <c r="D13" i="36"/>
  <c r="AG13" i="36" s="1"/>
  <c r="B13" i="36"/>
  <c r="J12" i="36"/>
  <c r="C12" i="36" s="1"/>
  <c r="H12" i="36"/>
  <c r="F12" i="36"/>
  <c r="D12" i="36"/>
  <c r="B12" i="36"/>
  <c r="J11" i="36"/>
  <c r="AM11" i="36" s="1"/>
  <c r="H11" i="36"/>
  <c r="AI11" i="36" s="1"/>
  <c r="F11" i="36"/>
  <c r="AH11" i="36" s="1"/>
  <c r="D11" i="36"/>
  <c r="AA11" i="36" s="1"/>
  <c r="B11" i="36"/>
  <c r="J10" i="36"/>
  <c r="AD10" i="36" s="1"/>
  <c r="H10" i="36"/>
  <c r="C10" i="36" s="1"/>
  <c r="F10" i="36"/>
  <c r="AG10" i="36" s="1"/>
  <c r="D10" i="36"/>
  <c r="B10" i="36"/>
  <c r="J9" i="36"/>
  <c r="H9" i="36"/>
  <c r="F9" i="36"/>
  <c r="AI9" i="36" s="1"/>
  <c r="D9" i="36"/>
  <c r="AO9" i="36" s="1"/>
  <c r="B9" i="36"/>
  <c r="J8" i="36"/>
  <c r="AM8" i="36" s="1"/>
  <c r="H8" i="36"/>
  <c r="F8" i="36"/>
  <c r="D8" i="36"/>
  <c r="AA8" i="36" s="1"/>
  <c r="B8" i="36"/>
  <c r="J7" i="36"/>
  <c r="H7" i="36"/>
  <c r="F7" i="36"/>
  <c r="D7" i="36"/>
  <c r="B7" i="36"/>
  <c r="J6" i="36"/>
  <c r="AL6" i="36" s="1"/>
  <c r="H6" i="36"/>
  <c r="F6" i="36"/>
  <c r="D6" i="36"/>
  <c r="AF6" i="36" s="1"/>
  <c r="C6" i="36"/>
  <c r="B6" i="36"/>
  <c r="J5" i="36"/>
  <c r="H5" i="36"/>
  <c r="F5" i="36"/>
  <c r="D5" i="36"/>
  <c r="B5" i="36"/>
  <c r="J4" i="36"/>
  <c r="H4" i="36"/>
  <c r="F4" i="36"/>
  <c r="D4" i="36"/>
  <c r="B4" i="36"/>
  <c r="AD4" i="37" l="1"/>
  <c r="AK4" i="40"/>
  <c r="AI4" i="40"/>
  <c r="AG4" i="40"/>
  <c r="AH5" i="40"/>
  <c r="AG4" i="39"/>
  <c r="AD4" i="39"/>
  <c r="AM4" i="38"/>
  <c r="AI4" i="38"/>
  <c r="AJ4" i="38"/>
  <c r="AK4" i="38"/>
  <c r="AK4" i="36"/>
  <c r="AA4" i="36"/>
  <c r="AB4" i="36"/>
  <c r="AH4" i="36"/>
  <c r="AD23" i="37"/>
  <c r="AE23" i="37"/>
  <c r="AH23" i="37"/>
  <c r="AI23" i="37"/>
  <c r="AK23" i="37"/>
  <c r="AJ23" i="37"/>
  <c r="Z23" i="37"/>
  <c r="AA23" i="37"/>
  <c r="AM4" i="36"/>
  <c r="AL4" i="36"/>
  <c r="AD13" i="36"/>
  <c r="AE13" i="36"/>
  <c r="AL13" i="36"/>
  <c r="C18" i="36"/>
  <c r="AH20" i="36"/>
  <c r="AD22" i="36"/>
  <c r="AE22" i="36"/>
  <c r="AL22" i="36"/>
  <c r="AF25" i="36"/>
  <c r="AH25" i="36"/>
  <c r="AJ25" i="36"/>
  <c r="AG25" i="36"/>
  <c r="AI25" i="36"/>
  <c r="AK25" i="36"/>
  <c r="AN25" i="36"/>
  <c r="AO25" i="36"/>
  <c r="Z25" i="36"/>
  <c r="AN32" i="36"/>
  <c r="AD34" i="36"/>
  <c r="AE34" i="36"/>
  <c r="AJ37" i="36"/>
  <c r="Z37" i="36"/>
  <c r="AN37" i="36"/>
  <c r="AA37" i="36"/>
  <c r="AO37" i="36"/>
  <c r="AB37" i="36"/>
  <c r="AC37" i="36"/>
  <c r="AF37" i="36"/>
  <c r="AO39" i="36"/>
  <c r="AO34" i="36"/>
  <c r="AB25" i="36"/>
  <c r="AO21" i="36"/>
  <c r="AH8" i="36"/>
  <c r="AD17" i="37"/>
  <c r="AE17" i="37"/>
  <c r="AH17" i="37"/>
  <c r="AI17" i="37"/>
  <c r="AK17" i="37"/>
  <c r="Z17" i="37"/>
  <c r="AA17" i="37"/>
  <c r="AJ17" i="37"/>
  <c r="AF7" i="36"/>
  <c r="AG7" i="36"/>
  <c r="AH7" i="36"/>
  <c r="AJ7" i="36"/>
  <c r="AC7" i="36"/>
  <c r="AI7" i="36"/>
  <c r="AK7" i="36"/>
  <c r="AN7" i="36"/>
  <c r="AO7" i="36"/>
  <c r="AL11" i="36"/>
  <c r="AD11" i="36"/>
  <c r="AE11" i="36"/>
  <c r="AH18" i="36"/>
  <c r="AJ18" i="36"/>
  <c r="Z18" i="36"/>
  <c r="AB18" i="36"/>
  <c r="AN18" i="36"/>
  <c r="AK18" i="36"/>
  <c r="AO18" i="36"/>
  <c r="AA18" i="36"/>
  <c r="AC18" i="36"/>
  <c r="AL27" i="36"/>
  <c r="AM27" i="36"/>
  <c r="AA27" i="36"/>
  <c r="AD27" i="36"/>
  <c r="AH30" i="36"/>
  <c r="AB30" i="36"/>
  <c r="AN30" i="36"/>
  <c r="AI30" i="36"/>
  <c r="AJ30" i="36"/>
  <c r="AK30" i="36"/>
  <c r="Z30" i="36"/>
  <c r="AO30" i="36"/>
  <c r="AA30" i="36"/>
  <c r="AC30" i="36"/>
  <c r="AL39" i="36"/>
  <c r="AM39" i="36"/>
  <c r="Z39" i="36"/>
  <c r="AA39" i="36"/>
  <c r="AH42" i="36"/>
  <c r="AB42" i="36"/>
  <c r="AN42" i="36"/>
  <c r="AF42" i="36"/>
  <c r="AG42" i="36"/>
  <c r="AI42" i="36"/>
  <c r="AJ42" i="36"/>
  <c r="AK42" i="36"/>
  <c r="AD4" i="36"/>
  <c r="AM42" i="36"/>
  <c r="AN34" i="36"/>
  <c r="AO32" i="36"/>
  <c r="AF30" i="36"/>
  <c r="AI27" i="36"/>
  <c r="AA25" i="36"/>
  <c r="AG18" i="36"/>
  <c r="AG8" i="36"/>
  <c r="Z5" i="36"/>
  <c r="AB5" i="36"/>
  <c r="AN5" i="36"/>
  <c r="AC5" i="36"/>
  <c r="AO5" i="36"/>
  <c r="AF5" i="36"/>
  <c r="AA5" i="36"/>
  <c r="AG5" i="36"/>
  <c r="AL9" i="36"/>
  <c r="AM9" i="36"/>
  <c r="AD9" i="36"/>
  <c r="AF16" i="36"/>
  <c r="AH16" i="36"/>
  <c r="AJ16" i="36"/>
  <c r="AG16" i="36"/>
  <c r="AI16" i="36"/>
  <c r="AK16" i="36"/>
  <c r="AN16" i="36"/>
  <c r="AO16" i="36"/>
  <c r="Z16" i="36"/>
  <c r="AL20" i="36"/>
  <c r="AD20" i="36"/>
  <c r="AE20" i="36"/>
  <c r="Z23" i="36"/>
  <c r="AB23" i="36"/>
  <c r="AN23" i="36"/>
  <c r="AF23" i="36"/>
  <c r="AC23" i="36"/>
  <c r="AG23" i="36"/>
  <c r="AH23" i="36"/>
  <c r="AI23" i="36"/>
  <c r="AJ23" i="36"/>
  <c r="AK23" i="36"/>
  <c r="AL32" i="36"/>
  <c r="AE32" i="36"/>
  <c r="AM32" i="36"/>
  <c r="Z35" i="36"/>
  <c r="AF35" i="36"/>
  <c r="AA35" i="36"/>
  <c r="AO35" i="36"/>
  <c r="AB35" i="36"/>
  <c r="AC35" i="36"/>
  <c r="AG35" i="36"/>
  <c r="AH35" i="36"/>
  <c r="AI35" i="36"/>
  <c r="AE4" i="36"/>
  <c r="AM34" i="36"/>
  <c r="AD32" i="36"/>
  <c r="AE30" i="36"/>
  <c r="AG27" i="36"/>
  <c r="AF18" i="36"/>
  <c r="Z15" i="37"/>
  <c r="AA15" i="37"/>
  <c r="AE15" i="37"/>
  <c r="AH15" i="37"/>
  <c r="AI15" i="37"/>
  <c r="AJ15" i="37"/>
  <c r="AK15" i="37"/>
  <c r="AD15" i="37"/>
  <c r="Z14" i="36"/>
  <c r="AB14" i="36"/>
  <c r="AN14" i="36"/>
  <c r="AF14" i="36"/>
  <c r="AC14" i="36"/>
  <c r="AG14" i="36"/>
  <c r="AH14" i="36"/>
  <c r="AI14" i="36"/>
  <c r="AJ14" i="36"/>
  <c r="AK14" i="36"/>
  <c r="AD25" i="36"/>
  <c r="AL25" i="36"/>
  <c r="AM25" i="36"/>
  <c r="AF28" i="36"/>
  <c r="AJ28" i="36"/>
  <c r="AN28" i="36"/>
  <c r="Z28" i="36"/>
  <c r="AO28" i="36"/>
  <c r="AA28" i="36"/>
  <c r="AB28" i="36"/>
  <c r="AC28" i="36"/>
  <c r="AD37" i="36"/>
  <c r="AL37" i="36"/>
  <c r="AM37" i="36"/>
  <c r="AE37" i="36"/>
  <c r="AJ40" i="36"/>
  <c r="AG40" i="36"/>
  <c r="AH40" i="36"/>
  <c r="AI40" i="36"/>
  <c r="AK40" i="36"/>
  <c r="Z40" i="36"/>
  <c r="AN40" i="36"/>
  <c r="AF4" i="36"/>
  <c r="AF40" i="36"/>
  <c r="AL34" i="36"/>
  <c r="AM20" i="36"/>
  <c r="AO14" i="36"/>
  <c r="AD7" i="36"/>
  <c r="AE7" i="36"/>
  <c r="AL7" i="36"/>
  <c r="AM7" i="36"/>
  <c r="AH12" i="36"/>
  <c r="AJ12" i="36"/>
  <c r="Z12" i="36"/>
  <c r="AB12" i="36"/>
  <c r="AN12" i="36"/>
  <c r="AA12" i="36"/>
  <c r="AC12" i="36"/>
  <c r="AF12" i="36"/>
  <c r="AG12" i="36"/>
  <c r="AI12" i="36"/>
  <c r="AL18" i="36"/>
  <c r="AM18" i="36"/>
  <c r="AD18" i="36"/>
  <c r="AH21" i="36"/>
  <c r="AJ21" i="36"/>
  <c r="Z21" i="36"/>
  <c r="AB21" i="36"/>
  <c r="AN21" i="36"/>
  <c r="AA21" i="36"/>
  <c r="AC21" i="36"/>
  <c r="AF21" i="36"/>
  <c r="AG21" i="36"/>
  <c r="AI21" i="36"/>
  <c r="AL30" i="36"/>
  <c r="AM30" i="36"/>
  <c r="AH33" i="36"/>
  <c r="AB33" i="36"/>
  <c r="AN33" i="36"/>
  <c r="AF33" i="36"/>
  <c r="AG33" i="36"/>
  <c r="AI33" i="36"/>
  <c r="AJ33" i="36"/>
  <c r="AK33" i="36"/>
  <c r="AD42" i="36"/>
  <c r="AE42" i="36"/>
  <c r="AA42" i="36"/>
  <c r="AE27" i="36"/>
  <c r="AK20" i="36"/>
  <c r="AA14" i="36"/>
  <c r="AB7" i="36"/>
  <c r="Z32" i="37"/>
  <c r="AK32" i="37"/>
  <c r="AJ19" i="37"/>
  <c r="AK19" i="37"/>
  <c r="Z19" i="37"/>
  <c r="AA19" i="37"/>
  <c r="AD19" i="37"/>
  <c r="AE19" i="37"/>
  <c r="AH19" i="37"/>
  <c r="AC40" i="36"/>
  <c r="AA34" i="36"/>
  <c r="AO23" i="36"/>
  <c r="AJ20" i="36"/>
  <c r="AO13" i="36"/>
  <c r="AK10" i="36"/>
  <c r="AA7" i="36"/>
  <c r="AD11" i="37"/>
  <c r="C11" i="37"/>
  <c r="AE11" i="37"/>
  <c r="AH11" i="37"/>
  <c r="AI11" i="37"/>
  <c r="AK11" i="37"/>
  <c r="Z11" i="37"/>
  <c r="AA11" i="37"/>
  <c r="AJ11" i="37"/>
  <c r="Z8" i="36"/>
  <c r="AB8" i="36"/>
  <c r="AN8" i="36"/>
  <c r="AC8" i="36"/>
  <c r="AF8" i="36"/>
  <c r="AI8" i="36"/>
  <c r="AJ8" i="36"/>
  <c r="AK8" i="36"/>
  <c r="AO8" i="36"/>
  <c r="AL14" i="36"/>
  <c r="AD14" i="36"/>
  <c r="AE14" i="36"/>
  <c r="AM14" i="36"/>
  <c r="AF19" i="36"/>
  <c r="AH19" i="36"/>
  <c r="AJ19" i="36"/>
  <c r="AN19" i="36"/>
  <c r="AO19" i="36"/>
  <c r="Z19" i="36"/>
  <c r="AA19" i="36"/>
  <c r="AB19" i="36"/>
  <c r="AC19" i="36"/>
  <c r="AB40" i="36"/>
  <c r="Z34" i="36"/>
  <c r="AI20" i="36"/>
  <c r="AN13" i="36"/>
  <c r="AI10" i="36"/>
  <c r="Z7" i="36"/>
  <c r="Z21" i="37"/>
  <c r="AA21" i="37"/>
  <c r="AE21" i="37"/>
  <c r="AH21" i="37"/>
  <c r="AI21" i="37"/>
  <c r="AJ21" i="37"/>
  <c r="AK21" i="37"/>
  <c r="AD21" i="37"/>
  <c r="AL12" i="36"/>
  <c r="AD12" i="36"/>
  <c r="AE12" i="36"/>
  <c r="AM13" i="36"/>
  <c r="AJ13" i="37"/>
  <c r="AK13" i="37"/>
  <c r="Z13" i="37"/>
  <c r="AA13" i="37"/>
  <c r="AD13" i="37"/>
  <c r="AE13" i="37"/>
  <c r="AH13" i="37"/>
  <c r="AI13" i="37"/>
  <c r="AJ25" i="37"/>
  <c r="AK25" i="37"/>
  <c r="Z25" i="37"/>
  <c r="AA25" i="37"/>
  <c r="AD25" i="37"/>
  <c r="AE25" i="37"/>
  <c r="AH25" i="37"/>
  <c r="AI25" i="37"/>
  <c r="AG39" i="36"/>
  <c r="AK37" i="36"/>
  <c r="AO22" i="36"/>
  <c r="AK19" i="36"/>
  <c r="Z13" i="36"/>
  <c r="AK5" i="36"/>
  <c r="AO4" i="37"/>
  <c r="AN4" i="37"/>
  <c r="AO6" i="37"/>
  <c r="AN6" i="37"/>
  <c r="AN8" i="37"/>
  <c r="AO8" i="37"/>
  <c r="AJ8" i="37"/>
  <c r="AK8" i="37"/>
  <c r="AN10" i="37"/>
  <c r="AO10" i="37"/>
  <c r="AI34" i="37"/>
  <c r="AH34" i="37"/>
  <c r="AD36" i="37"/>
  <c r="AE36" i="37"/>
  <c r="AI9" i="38"/>
  <c r="AH9" i="38"/>
  <c r="AH35" i="38"/>
  <c r="AI35" i="38"/>
  <c r="C35" i="38"/>
  <c r="AH37" i="38"/>
  <c r="AI37" i="38"/>
  <c r="AI39" i="38"/>
  <c r="AH39" i="38"/>
  <c r="AO31" i="36"/>
  <c r="AA31" i="36"/>
  <c r="AE28" i="36"/>
  <c r="AE10" i="36"/>
  <c r="AM6" i="36"/>
  <c r="AJ5" i="37"/>
  <c r="AC34" i="39"/>
  <c r="AO34" i="39"/>
  <c r="AB34" i="39"/>
  <c r="AN34" i="39"/>
  <c r="AG36" i="39"/>
  <c r="AC36" i="39"/>
  <c r="AO36" i="39"/>
  <c r="AF36" i="39"/>
  <c r="AK38" i="39"/>
  <c r="AJ38" i="39"/>
  <c r="AO40" i="39"/>
  <c r="AK40" i="39"/>
  <c r="AB40" i="39"/>
  <c r="AN40" i="39"/>
  <c r="AO42" i="39"/>
  <c r="AF42" i="39"/>
  <c r="AL5" i="36"/>
  <c r="AD5" i="36"/>
  <c r="AE5" i="36"/>
  <c r="AF10" i="36"/>
  <c r="AH10" i="36"/>
  <c r="AJ10" i="36"/>
  <c r="AL23" i="36"/>
  <c r="AD23" i="36"/>
  <c r="Z26" i="36"/>
  <c r="AB26" i="36"/>
  <c r="AN26" i="36"/>
  <c r="AF26" i="36"/>
  <c r="Z38" i="36"/>
  <c r="AF38" i="36"/>
  <c r="AG4" i="36"/>
  <c r="AI43" i="36"/>
  <c r="AM41" i="36"/>
  <c r="AC38" i="36"/>
  <c r="AI34" i="36"/>
  <c r="AN31" i="36"/>
  <c r="Z31" i="36"/>
  <c r="AC29" i="36"/>
  <c r="AC27" i="36"/>
  <c r="AK22" i="36"/>
  <c r="AG20" i="36"/>
  <c r="AO15" i="36"/>
  <c r="AK13" i="36"/>
  <c r="AG11" i="36"/>
  <c r="AC10" i="36"/>
  <c r="AC9" i="36"/>
  <c r="AI6" i="36"/>
  <c r="AH7" i="37"/>
  <c r="AI7" i="37"/>
  <c r="Z39" i="37"/>
  <c r="AA39" i="37"/>
  <c r="AE39" i="37"/>
  <c r="AH39" i="37"/>
  <c r="AI39" i="37"/>
  <c r="AJ39" i="37"/>
  <c r="AK39" i="37"/>
  <c r="AD39" i="37"/>
  <c r="Z5" i="37"/>
  <c r="AF5" i="38"/>
  <c r="AG5" i="38"/>
  <c r="AM43" i="38"/>
  <c r="AM40" i="36"/>
  <c r="AH34" i="36"/>
  <c r="AK32" i="36"/>
  <c r="AB29" i="36"/>
  <c r="AM24" i="36"/>
  <c r="AI22" i="36"/>
  <c r="AM15" i="36"/>
  <c r="AI13" i="36"/>
  <c r="AB10" i="36"/>
  <c r="AA9" i="36"/>
  <c r="AG6" i="36"/>
  <c r="Z17" i="36"/>
  <c r="AB17" i="36"/>
  <c r="AN17" i="36"/>
  <c r="AF17" i="36"/>
  <c r="AH24" i="36"/>
  <c r="AJ24" i="36"/>
  <c r="Z24" i="36"/>
  <c r="AB24" i="36"/>
  <c r="AN24" i="36"/>
  <c r="AH36" i="36"/>
  <c r="AB36" i="36"/>
  <c r="AN36" i="36"/>
  <c r="AJ4" i="36"/>
  <c r="AG43" i="36"/>
  <c r="AL40" i="36"/>
  <c r="AE35" i="36"/>
  <c r="AJ32" i="36"/>
  <c r="AO29" i="36"/>
  <c r="AO26" i="36"/>
  <c r="AK24" i="36"/>
  <c r="AE21" i="36"/>
  <c r="AC20" i="36"/>
  <c r="AO17" i="36"/>
  <c r="AM16" i="36"/>
  <c r="AC11" i="36"/>
  <c r="AA10" i="36"/>
  <c r="AF19" i="38"/>
  <c r="AG19" i="38"/>
  <c r="AF21" i="38"/>
  <c r="AG21" i="38"/>
  <c r="AF23" i="38"/>
  <c r="AG23" i="38"/>
  <c r="AH6" i="36"/>
  <c r="AJ6" i="36"/>
  <c r="AK6" i="36"/>
  <c r="Z6" i="36"/>
  <c r="AA6" i="36"/>
  <c r="AB6" i="36"/>
  <c r="AN6" i="36"/>
  <c r="AH15" i="36"/>
  <c r="AJ15" i="36"/>
  <c r="Z15" i="36"/>
  <c r="AB15" i="36"/>
  <c r="AN15" i="36"/>
  <c r="AL26" i="36"/>
  <c r="AD26" i="36"/>
  <c r="Z29" i="36"/>
  <c r="AF29" i="36"/>
  <c r="Z41" i="36"/>
  <c r="AF43" i="36"/>
  <c r="AI41" i="36"/>
  <c r="AN38" i="36"/>
  <c r="AC36" i="36"/>
  <c r="AD35" i="36"/>
  <c r="AF34" i="36"/>
  <c r="AI32" i="36"/>
  <c r="AK31" i="36"/>
  <c r="AN29" i="36"/>
  <c r="AM26" i="36"/>
  <c r="AI24" i="36"/>
  <c r="AD21" i="36"/>
  <c r="AL16" i="36"/>
  <c r="AI15" i="36"/>
  <c r="Z10" i="36"/>
  <c r="AE6" i="36"/>
  <c r="AO4" i="36"/>
  <c r="AC4" i="36"/>
  <c r="AI4" i="36"/>
  <c r="AL8" i="36"/>
  <c r="AD8" i="36"/>
  <c r="AF13" i="36"/>
  <c r="AH13" i="36"/>
  <c r="AJ13" i="36"/>
  <c r="AF22" i="36"/>
  <c r="AH22" i="36"/>
  <c r="AJ22" i="36"/>
  <c r="AE43" i="36"/>
  <c r="AH41" i="36"/>
  <c r="AM38" i="36"/>
  <c r="AA36" i="36"/>
  <c r="AH32" i="36"/>
  <c r="AI31" i="36"/>
  <c r="AM29" i="36"/>
  <c r="AK26" i="36"/>
  <c r="AG24" i="36"/>
  <c r="AC22" i="36"/>
  <c r="AK17" i="36"/>
  <c r="AG15" i="36"/>
  <c r="AC13" i="36"/>
  <c r="AO10" i="36"/>
  <c r="AD6" i="36"/>
  <c r="Z11" i="36"/>
  <c r="AB11" i="36"/>
  <c r="AN11" i="36"/>
  <c r="AF11" i="36"/>
  <c r="AL17" i="36"/>
  <c r="AD17" i="36"/>
  <c r="AH27" i="36"/>
  <c r="AJ27" i="36"/>
  <c r="Z27" i="36"/>
  <c r="AB27" i="36"/>
  <c r="AN27" i="36"/>
  <c r="AH39" i="36"/>
  <c r="AB39" i="36"/>
  <c r="AN39" i="36"/>
  <c r="AC43" i="36"/>
  <c r="AJ39" i="36"/>
  <c r="AK38" i="36"/>
  <c r="AO36" i="36"/>
  <c r="Z36" i="36"/>
  <c r="AC34" i="36"/>
  <c r="AE33" i="36"/>
  <c r="AH31" i="36"/>
  <c r="AK29" i="36"/>
  <c r="AM28" i="36"/>
  <c r="AJ26" i="36"/>
  <c r="AF24" i="36"/>
  <c r="AE23" i="36"/>
  <c r="AB22" i="36"/>
  <c r="AJ17" i="36"/>
  <c r="AF15" i="36"/>
  <c r="AB13" i="36"/>
  <c r="AN10" i="36"/>
  <c r="AC6" i="36"/>
  <c r="Z8" i="37"/>
  <c r="AH9" i="36"/>
  <c r="AJ9" i="36"/>
  <c r="Z9" i="36"/>
  <c r="AB9" i="36"/>
  <c r="AN9" i="36"/>
  <c r="Z20" i="36"/>
  <c r="AB20" i="36"/>
  <c r="AN20" i="36"/>
  <c r="AF20" i="36"/>
  <c r="Z32" i="36"/>
  <c r="AF32" i="36"/>
  <c r="Z4" i="36"/>
  <c r="AN4" i="36"/>
  <c r="AB43" i="36"/>
  <c r="AE41" i="36"/>
  <c r="AJ38" i="36"/>
  <c r="AB34" i="36"/>
  <c r="AG31" i="36"/>
  <c r="AJ29" i="36"/>
  <c r="AL28" i="36"/>
  <c r="AK27" i="36"/>
  <c r="AI26" i="36"/>
  <c r="AE24" i="36"/>
  <c r="AA22" i="36"/>
  <c r="AO20" i="36"/>
  <c r="AM19" i="36"/>
  <c r="AI17" i="36"/>
  <c r="AE15" i="36"/>
  <c r="AA13" i="36"/>
  <c r="AO11" i="36"/>
  <c r="AM10" i="36"/>
  <c r="AK9" i="36"/>
  <c r="AM5" i="36"/>
  <c r="AL31" i="38"/>
  <c r="C19" i="38"/>
  <c r="AH43" i="38"/>
  <c r="AI43" i="38"/>
  <c r="AJ43" i="38"/>
  <c r="AF34" i="39"/>
  <c r="C38" i="39"/>
  <c r="AF38" i="39"/>
  <c r="AG38" i="39"/>
  <c r="AC40" i="39"/>
  <c r="AG42" i="39"/>
  <c r="AJ14" i="38"/>
  <c r="AK14" i="38"/>
  <c r="AL14" i="38"/>
  <c r="AM14" i="38"/>
  <c r="AH16" i="38"/>
  <c r="AI16" i="38"/>
  <c r="AF41" i="38"/>
  <c r="AG41" i="38"/>
  <c r="AA35" i="37"/>
  <c r="AH34" i="38"/>
  <c r="AI34" i="38"/>
  <c r="AH36" i="38"/>
  <c r="AI36" i="38"/>
  <c r="AH38" i="38"/>
  <c r="AI38" i="38"/>
  <c r="AD26" i="40"/>
  <c r="AE26" i="40"/>
  <c r="AF26" i="40"/>
  <c r="AG26" i="40"/>
  <c r="AI26" i="40"/>
  <c r="C26" i="40"/>
  <c r="AL26" i="40"/>
  <c r="AM26" i="40"/>
  <c r="AH26" i="40"/>
  <c r="AB29" i="40"/>
  <c r="AC29" i="40"/>
  <c r="AH29" i="40"/>
  <c r="AJ31" i="40"/>
  <c r="AK31" i="40"/>
  <c r="AN31" i="40"/>
  <c r="AO31" i="40"/>
  <c r="Z36" i="40"/>
  <c r="AA36" i="40"/>
  <c r="AD36" i="40"/>
  <c r="AD38" i="40"/>
  <c r="AE38" i="40"/>
  <c r="AF38" i="40"/>
  <c r="AG38" i="40"/>
  <c r="AI38" i="40"/>
  <c r="AL38" i="40"/>
  <c r="AM38" i="40"/>
  <c r="AB41" i="40"/>
  <c r="AC41" i="40"/>
  <c r="AH41" i="40"/>
  <c r="AJ43" i="40"/>
  <c r="AK43" i="40"/>
  <c r="AN43" i="40"/>
  <c r="AO43" i="40"/>
  <c r="AF41" i="36"/>
  <c r="AI29" i="37"/>
  <c r="AK38" i="37"/>
  <c r="Z35" i="37"/>
  <c r="AE12" i="37"/>
  <c r="AM28" i="38"/>
  <c r="AJ32" i="38"/>
  <c r="AK32" i="38"/>
  <c r="AL32" i="38"/>
  <c r="AM32" i="38"/>
  <c r="AJ34" i="38"/>
  <c r="AK34" i="38"/>
  <c r="AL34" i="38"/>
  <c r="AM34" i="38"/>
  <c r="AL43" i="38"/>
  <c r="AJ29" i="37"/>
  <c r="AG4" i="38"/>
  <c r="AF4" i="38"/>
  <c r="C24" i="38"/>
  <c r="AH24" i="38"/>
  <c r="AH30" i="38"/>
  <c r="AJ30" i="38"/>
  <c r="AK30" i="38"/>
  <c r="AK43" i="38"/>
  <c r="AI24" i="38"/>
  <c r="AK4" i="37"/>
  <c r="AH6" i="37"/>
  <c r="AA8" i="37"/>
  <c r="Z10" i="37"/>
  <c r="AH12" i="37"/>
  <c r="AI12" i="37"/>
  <c r="AJ12" i="37"/>
  <c r="AK12" i="37"/>
  <c r="Z12" i="37"/>
  <c r="AA12" i="37"/>
  <c r="AA14" i="37"/>
  <c r="AD14" i="37"/>
  <c r="AE14" i="37"/>
  <c r="AH14" i="37"/>
  <c r="AI14" i="37"/>
  <c r="Z16" i="37"/>
  <c r="AA16" i="37"/>
  <c r="AD16" i="37"/>
  <c r="AE16" i="37"/>
  <c r="AI16" i="37"/>
  <c r="AJ16" i="37"/>
  <c r="AK16" i="37"/>
  <c r="AH18" i="37"/>
  <c r="AI18" i="37"/>
  <c r="AJ18" i="37"/>
  <c r="AK18" i="37"/>
  <c r="Z18" i="37"/>
  <c r="AA18" i="37"/>
  <c r="AA20" i="37"/>
  <c r="AD20" i="37"/>
  <c r="AE20" i="37"/>
  <c r="AH20" i="37"/>
  <c r="AI20" i="37"/>
  <c r="Z22" i="37"/>
  <c r="AA26" i="37"/>
  <c r="C26" i="37"/>
  <c r="AD26" i="37"/>
  <c r="AE26" i="37"/>
  <c r="AH26" i="37"/>
  <c r="AI26" i="37"/>
  <c r="AH43" i="37"/>
  <c r="AA29" i="37"/>
  <c r="AJ20" i="37"/>
  <c r="AM22" i="38"/>
  <c r="AK42" i="38"/>
  <c r="AL22" i="38"/>
  <c r="Z28" i="37"/>
  <c r="AH30" i="37"/>
  <c r="Z34" i="37"/>
  <c r="AH36" i="37"/>
  <c r="Z20" i="37"/>
  <c r="AE6" i="37"/>
  <c r="AF18" i="38"/>
  <c r="AG18" i="38"/>
  <c r="AF22" i="38"/>
  <c r="AG22" i="38"/>
  <c r="AM42" i="38"/>
  <c r="AG20" i="38"/>
  <c r="AC4" i="39"/>
  <c r="AO4" i="39"/>
  <c r="AB4" i="39"/>
  <c r="AN4" i="39"/>
  <c r="AA4" i="39"/>
  <c r="Z4" i="39"/>
  <c r="AK4" i="39"/>
  <c r="AJ4" i="39"/>
  <c r="AC6" i="39"/>
  <c r="AO6" i="39"/>
  <c r="AK6" i="39"/>
  <c r="AA6" i="39"/>
  <c r="AB6" i="39"/>
  <c r="AN6" i="39"/>
  <c r="Z6" i="39"/>
  <c r="AJ6" i="39"/>
  <c r="AJ8" i="39"/>
  <c r="AA8" i="39"/>
  <c r="AK8" i="39"/>
  <c r="AN8" i="39"/>
  <c r="AO8" i="39"/>
  <c r="Z8" i="39"/>
  <c r="AB8" i="39"/>
  <c r="AC8" i="39"/>
  <c r="AC10" i="39"/>
  <c r="AO10" i="39"/>
  <c r="AJ10" i="39"/>
  <c r="AK10" i="39"/>
  <c r="Z10" i="39"/>
  <c r="AA10" i="39"/>
  <c r="AN10" i="39"/>
  <c r="AJ12" i="39"/>
  <c r="AK12" i="39"/>
  <c r="Z12" i="39"/>
  <c r="AA12" i="39"/>
  <c r="AB12" i="39"/>
  <c r="AN12" i="39"/>
  <c r="AC12" i="39"/>
  <c r="AO12" i="39"/>
  <c r="AH4" i="37"/>
  <c r="AE34" i="37"/>
  <c r="AK36" i="37"/>
  <c r="AA36" i="37"/>
  <c r="AA38" i="37"/>
  <c r="AD38" i="37"/>
  <c r="AE38" i="37"/>
  <c r="AH38" i="37"/>
  <c r="AI38" i="37"/>
  <c r="Z40" i="37"/>
  <c r="AA40" i="37"/>
  <c r="AD40" i="37"/>
  <c r="AE40" i="37"/>
  <c r="AI40" i="37"/>
  <c r="AJ40" i="37"/>
  <c r="AK40" i="37"/>
  <c r="AE4" i="37"/>
  <c r="AM7" i="38"/>
  <c r="AJ9" i="38"/>
  <c r="AJ11" i="38"/>
  <c r="AK11" i="38"/>
  <c r="AL11" i="38"/>
  <c r="AM11" i="38"/>
  <c r="AJ13" i="38"/>
  <c r="AK13" i="38"/>
  <c r="AM13" i="38"/>
  <c r="AH15" i="38"/>
  <c r="AI15" i="38"/>
  <c r="AK30" i="37"/>
  <c r="AO30" i="37"/>
  <c r="AN32" i="37"/>
  <c r="AO32" i="37"/>
  <c r="AA32" i="37"/>
  <c r="AJ32" i="37"/>
  <c r="AJ14" i="37"/>
  <c r="AL19" i="38"/>
  <c r="C31" i="38"/>
  <c r="AL33" i="38"/>
  <c r="AM33" i="38"/>
  <c r="AJ33" i="38"/>
  <c r="AK33" i="38"/>
  <c r="AI41" i="38"/>
  <c r="AB10" i="39"/>
  <c r="C29" i="37"/>
  <c r="AE37" i="37"/>
  <c r="AO34" i="37"/>
  <c r="AK33" i="37"/>
  <c r="AI32" i="37"/>
  <c r="AE31" i="37"/>
  <c r="AA30" i="37"/>
  <c r="AO28" i="37"/>
  <c r="AK27" i="37"/>
  <c r="AA24" i="37"/>
  <c r="AO22" i="37"/>
  <c r="AO16" i="37"/>
  <c r="AK9" i="37"/>
  <c r="AI8" i="37"/>
  <c r="AE7" i="37"/>
  <c r="AA6" i="37"/>
  <c r="AF7" i="38"/>
  <c r="AG7" i="38"/>
  <c r="AF9" i="38"/>
  <c r="AG9" i="38"/>
  <c r="AL15" i="38"/>
  <c r="AM15" i="38"/>
  <c r="AH17" i="38"/>
  <c r="AI17" i="38"/>
  <c r="AF28" i="38"/>
  <c r="AG28" i="38"/>
  <c r="AL36" i="38"/>
  <c r="AM36" i="38"/>
  <c r="AJ38" i="38"/>
  <c r="AK38" i="38"/>
  <c r="AL38" i="38"/>
  <c r="AM38" i="38"/>
  <c r="AH40" i="38"/>
  <c r="AI40" i="38"/>
  <c r="AK31" i="38"/>
  <c r="AM19" i="38"/>
  <c r="AM10" i="38"/>
  <c r="AI6" i="38"/>
  <c r="AI17" i="39"/>
  <c r="C33" i="37"/>
  <c r="AD37" i="37"/>
  <c r="Z36" i="37"/>
  <c r="AJ33" i="37"/>
  <c r="AH32" i="37"/>
  <c r="AD31" i="37"/>
  <c r="Z30" i="37"/>
  <c r="AJ27" i="37"/>
  <c r="Z24" i="37"/>
  <c r="AJ9" i="37"/>
  <c r="AH8" i="37"/>
  <c r="AD7" i="37"/>
  <c r="Z6" i="37"/>
  <c r="AF13" i="38"/>
  <c r="AG13" i="38"/>
  <c r="AJ17" i="38"/>
  <c r="AK17" i="38"/>
  <c r="AL17" i="38"/>
  <c r="AM17" i="38"/>
  <c r="AH19" i="38"/>
  <c r="AI19" i="38"/>
  <c r="AH23" i="38"/>
  <c r="AI23" i="38"/>
  <c r="C42" i="38"/>
  <c r="AI27" i="38"/>
  <c r="AG24" i="38"/>
  <c r="AL10" i="38"/>
  <c r="AJ19" i="39"/>
  <c r="AJ21" i="39"/>
  <c r="AK23" i="39"/>
  <c r="Z23" i="39"/>
  <c r="AA23" i="39"/>
  <c r="AB23" i="39"/>
  <c r="AN23" i="39"/>
  <c r="AC23" i="39"/>
  <c r="AO23" i="39"/>
  <c r="AC25" i="39"/>
  <c r="AO25" i="39"/>
  <c r="AJ25" i="39"/>
  <c r="AK25" i="39"/>
  <c r="AJ27" i="39"/>
  <c r="AK27" i="39"/>
  <c r="Z27" i="39"/>
  <c r="AA27" i="39"/>
  <c r="AB27" i="39"/>
  <c r="AN27" i="39"/>
  <c r="AC27" i="39"/>
  <c r="AO27" i="39"/>
  <c r="AK29" i="39"/>
  <c r="Z29" i="39"/>
  <c r="AA29" i="39"/>
  <c r="AB29" i="39"/>
  <c r="AN29" i="39"/>
  <c r="AC29" i="39"/>
  <c r="AO29" i="39"/>
  <c r="AC31" i="39"/>
  <c r="AO31" i="39"/>
  <c r="AJ31" i="39"/>
  <c r="AK31" i="39"/>
  <c r="AJ33" i="39"/>
  <c r="AK33" i="39"/>
  <c r="Z33" i="39"/>
  <c r="AA33" i="39"/>
  <c r="AB33" i="39"/>
  <c r="AN33" i="39"/>
  <c r="AC33" i="39"/>
  <c r="AO33" i="39"/>
  <c r="AK35" i="39"/>
  <c r="Z35" i="39"/>
  <c r="AA35" i="39"/>
  <c r="AB35" i="39"/>
  <c r="AN35" i="39"/>
  <c r="AC35" i="39"/>
  <c r="AO35" i="39"/>
  <c r="AC37" i="39"/>
  <c r="AO37" i="39"/>
  <c r="AJ37" i="39"/>
  <c r="AK37" i="39"/>
  <c r="AJ39" i="39"/>
  <c r="AK39" i="39"/>
  <c r="Z39" i="39"/>
  <c r="AA39" i="39"/>
  <c r="AB39" i="39"/>
  <c r="AN39" i="39"/>
  <c r="AC39" i="39"/>
  <c r="AO39" i="39"/>
  <c r="AK41" i="39"/>
  <c r="Z41" i="39"/>
  <c r="AA41" i="39"/>
  <c r="AB41" i="39"/>
  <c r="AN41" i="39"/>
  <c r="AC41" i="39"/>
  <c r="AO41" i="39"/>
  <c r="AC43" i="39"/>
  <c r="AO43" i="39"/>
  <c r="AJ43" i="39"/>
  <c r="AK43" i="39"/>
  <c r="AB43" i="39"/>
  <c r="AF27" i="39"/>
  <c r="AA25" i="39"/>
  <c r="Z4" i="37"/>
  <c r="AA37" i="37"/>
  <c r="AO35" i="37"/>
  <c r="AK34" i="37"/>
  <c r="AI33" i="37"/>
  <c r="AE32" i="37"/>
  <c r="AA31" i="37"/>
  <c r="AO29" i="37"/>
  <c r="AK28" i="37"/>
  <c r="AI27" i="37"/>
  <c r="AO23" i="37"/>
  <c r="AK22" i="37"/>
  <c r="AO17" i="37"/>
  <c r="AO11" i="37"/>
  <c r="AK10" i="37"/>
  <c r="AI9" i="37"/>
  <c r="AE8" i="37"/>
  <c r="AA7" i="37"/>
  <c r="AO5" i="37"/>
  <c r="AH8" i="38"/>
  <c r="AI8" i="38"/>
  <c r="AJ19" i="38"/>
  <c r="AK19" i="38"/>
  <c r="AL21" i="38"/>
  <c r="AM21" i="38"/>
  <c r="AJ23" i="38"/>
  <c r="AK23" i="38"/>
  <c r="AL23" i="38"/>
  <c r="AM23" i="38"/>
  <c r="AH25" i="38"/>
  <c r="AI25" i="38"/>
  <c r="AH29" i="38"/>
  <c r="AI29" i="38"/>
  <c r="AF34" i="38"/>
  <c r="AG34" i="38"/>
  <c r="AM37" i="38"/>
  <c r="AK18" i="38"/>
  <c r="AG14" i="38"/>
  <c r="AK9" i="38"/>
  <c r="AG5" i="39"/>
  <c r="AF5" i="39"/>
  <c r="AF7" i="39"/>
  <c r="AG7" i="39"/>
  <c r="AF11" i="39"/>
  <c r="AG11" i="39"/>
  <c r="AC13" i="39"/>
  <c r="AF13" i="39"/>
  <c r="AG13" i="39"/>
  <c r="AH15" i="39"/>
  <c r="AI15" i="39"/>
  <c r="AC19" i="39"/>
  <c r="AD19" i="39"/>
  <c r="AE19" i="39"/>
  <c r="AL21" i="39"/>
  <c r="AM21" i="39"/>
  <c r="AL23" i="39"/>
  <c r="AM23" i="39"/>
  <c r="AD23" i="39"/>
  <c r="AE23" i="39"/>
  <c r="AD25" i="39"/>
  <c r="AE25" i="39"/>
  <c r="AL27" i="39"/>
  <c r="AM27" i="39"/>
  <c r="AL29" i="39"/>
  <c r="AM29" i="39"/>
  <c r="AD29" i="39"/>
  <c r="AE29" i="39"/>
  <c r="AD31" i="39"/>
  <c r="AE31" i="39"/>
  <c r="AL33" i="39"/>
  <c r="AM33" i="39"/>
  <c r="AL35" i="39"/>
  <c r="AM35" i="39"/>
  <c r="AD35" i="39"/>
  <c r="AE35" i="39"/>
  <c r="AD37" i="39"/>
  <c r="AE37" i="39"/>
  <c r="AA43" i="39"/>
  <c r="AL37" i="39"/>
  <c r="AJ29" i="39"/>
  <c r="AE27" i="39"/>
  <c r="Z25" i="39"/>
  <c r="AM19" i="39"/>
  <c r="AN13" i="39"/>
  <c r="AD7" i="39"/>
  <c r="C37" i="37"/>
  <c r="AA4" i="37"/>
  <c r="Z37" i="37"/>
  <c r="AJ34" i="37"/>
  <c r="AH33" i="37"/>
  <c r="Z31" i="37"/>
  <c r="AN29" i="37"/>
  <c r="AJ28" i="37"/>
  <c r="AH27" i="37"/>
  <c r="AJ22" i="37"/>
  <c r="AJ10" i="37"/>
  <c r="AH9" i="37"/>
  <c r="AD8" i="37"/>
  <c r="Z7" i="37"/>
  <c r="AL6" i="38"/>
  <c r="AM6" i="38"/>
  <c r="AJ8" i="38"/>
  <c r="AK8" i="38"/>
  <c r="AL8" i="38"/>
  <c r="AM8" i="38"/>
  <c r="AH10" i="38"/>
  <c r="AI10" i="38"/>
  <c r="AF15" i="38"/>
  <c r="AG15" i="38"/>
  <c r="AJ25" i="38"/>
  <c r="AL27" i="38"/>
  <c r="AM27" i="38"/>
  <c r="AJ29" i="38"/>
  <c r="AK29" i="38"/>
  <c r="AL29" i="38"/>
  <c r="AM29" i="38"/>
  <c r="AH31" i="38"/>
  <c r="AI31" i="38"/>
  <c r="C33" i="38"/>
  <c r="AH4" i="38"/>
  <c r="AL37" i="38"/>
  <c r="AG27" i="38"/>
  <c r="AG15" i="39"/>
  <c r="AF17" i="39"/>
  <c r="AG17" i="39"/>
  <c r="AO19" i="39"/>
  <c r="AH19" i="39"/>
  <c r="AI19" i="39"/>
  <c r="AH21" i="39"/>
  <c r="AI21" i="39"/>
  <c r="AH25" i="39"/>
  <c r="AI25" i="39"/>
  <c r="AH27" i="39"/>
  <c r="AI27" i="39"/>
  <c r="AH31" i="39"/>
  <c r="AI31" i="39"/>
  <c r="AH33" i="39"/>
  <c r="AI33" i="39"/>
  <c r="Z43" i="39"/>
  <c r="AB37" i="39"/>
  <c r="AD27" i="39"/>
  <c r="AL19" i="39"/>
  <c r="AC7" i="39"/>
  <c r="AE33" i="37"/>
  <c r="AK29" i="37"/>
  <c r="AI28" i="37"/>
  <c r="AE27" i="37"/>
  <c r="AI22" i="37"/>
  <c r="AI10" i="37"/>
  <c r="AE9" i="37"/>
  <c r="AK5" i="37"/>
  <c r="AJ10" i="38"/>
  <c r="AK10" i="38"/>
  <c r="AL12" i="38"/>
  <c r="AM12" i="38"/>
  <c r="AH14" i="38"/>
  <c r="AI14" i="38"/>
  <c r="AJ31" i="38"/>
  <c r="AF40" i="38"/>
  <c r="AG40" i="38"/>
  <c r="AM40" i="38"/>
  <c r="AK37" i="38"/>
  <c r="AF19" i="39"/>
  <c r="AG19" i="39"/>
  <c r="AG21" i="39"/>
  <c r="AF23" i="39"/>
  <c r="AG23" i="39"/>
  <c r="AF25" i="39"/>
  <c r="AG25" i="39"/>
  <c r="AF29" i="39"/>
  <c r="AG29" i="39"/>
  <c r="AA37" i="39"/>
  <c r="AN31" i="39"/>
  <c r="AB19" i="39"/>
  <c r="AA7" i="39"/>
  <c r="AO31" i="37"/>
  <c r="AE28" i="37"/>
  <c r="AK24" i="37"/>
  <c r="AE22" i="37"/>
  <c r="AE10" i="37"/>
  <c r="AA9" i="37"/>
  <c r="AO7" i="37"/>
  <c r="AK6" i="37"/>
  <c r="AI5" i="37"/>
  <c r="AF6" i="38"/>
  <c r="AG6" i="38"/>
  <c r="AJ16" i="38"/>
  <c r="AK16" i="38"/>
  <c r="AF25" i="38"/>
  <c r="AG25" i="38"/>
  <c r="AJ35" i="38"/>
  <c r="AK35" i="38"/>
  <c r="AL35" i="38"/>
  <c r="AM35" i="38"/>
  <c r="AL39" i="38"/>
  <c r="AM39" i="38"/>
  <c r="AG29" i="38"/>
  <c r="AM25" i="38"/>
  <c r="AG17" i="38"/>
  <c r="AK12" i="38"/>
  <c r="AG8" i="38"/>
  <c r="AA7" i="40"/>
  <c r="Z7" i="40"/>
  <c r="AL9" i="40"/>
  <c r="AM9" i="40"/>
  <c r="AE9" i="40"/>
  <c r="AF9" i="40"/>
  <c r="AG9" i="40"/>
  <c r="AH9" i="40"/>
  <c r="AI9" i="40"/>
  <c r="AD9" i="40"/>
  <c r="AB12" i="40"/>
  <c r="AC12" i="40"/>
  <c r="AJ14" i="40"/>
  <c r="AK14" i="40"/>
  <c r="AN14" i="40"/>
  <c r="AO14" i="40"/>
  <c r="AH14" i="40"/>
  <c r="AA19" i="40"/>
  <c r="Z19" i="40"/>
  <c r="AL21" i="40"/>
  <c r="AM21" i="40"/>
  <c r="AE21" i="40"/>
  <c r="AF21" i="40"/>
  <c r="AG21" i="40"/>
  <c r="AH21" i="40"/>
  <c r="AI21" i="40"/>
  <c r="AB24" i="40"/>
  <c r="AC24" i="40"/>
  <c r="AD24" i="40"/>
  <c r="AI4" i="37"/>
  <c r="AJ36" i="37"/>
  <c r="AH35" i="37"/>
  <c r="AD34" i="37"/>
  <c r="AJ30" i="37"/>
  <c r="AH29" i="37"/>
  <c r="AD28" i="37"/>
  <c r="AJ24" i="37"/>
  <c r="AD22" i="37"/>
  <c r="AD10" i="37"/>
  <c r="AJ6" i="37"/>
  <c r="AH5" i="37"/>
  <c r="AH5" i="38"/>
  <c r="AI5" i="38"/>
  <c r="AF10" i="38"/>
  <c r="AG10" i="38"/>
  <c r="AF12" i="38"/>
  <c r="AG12" i="38"/>
  <c r="AL18" i="38"/>
  <c r="AM18" i="38"/>
  <c r="AH20" i="38"/>
  <c r="AI20" i="38"/>
  <c r="AH22" i="38"/>
  <c r="AI22" i="38"/>
  <c r="AF31" i="38"/>
  <c r="AG31" i="38"/>
  <c r="AH41" i="38"/>
  <c r="AL4" i="38"/>
  <c r="AK39" i="38"/>
  <c r="AJ21" i="38"/>
  <c r="AJ12" i="38"/>
  <c r="C34" i="39"/>
  <c r="AJ36" i="39"/>
  <c r="Z38" i="39"/>
  <c r="AJ40" i="39"/>
  <c r="AJ42" i="39"/>
  <c r="AB31" i="39"/>
  <c r="AJ23" i="39"/>
  <c r="AE21" i="39"/>
  <c r="Z13" i="39"/>
  <c r="C34" i="37"/>
  <c r="AJ41" i="37"/>
  <c r="AJ4" i="37"/>
  <c r="AO38" i="37"/>
  <c r="AK37" i="37"/>
  <c r="AI36" i="37"/>
  <c r="AE35" i="37"/>
  <c r="AA34" i="37"/>
  <c r="AK31" i="37"/>
  <c r="AI30" i="37"/>
  <c r="AE29" i="37"/>
  <c r="AA28" i="37"/>
  <c r="AO26" i="37"/>
  <c r="AI24" i="37"/>
  <c r="AA22" i="37"/>
  <c r="AO20" i="37"/>
  <c r="AO14" i="37"/>
  <c r="AA10" i="37"/>
  <c r="AK7" i="37"/>
  <c r="AI6" i="37"/>
  <c r="AE5" i="37"/>
  <c r="AJ5" i="38"/>
  <c r="AK5" i="38"/>
  <c r="AL5" i="38"/>
  <c r="AM5" i="38"/>
  <c r="AH7" i="38"/>
  <c r="AI7" i="38"/>
  <c r="AJ20" i="38"/>
  <c r="AK20" i="38"/>
  <c r="AL20" i="38"/>
  <c r="AM20" i="38"/>
  <c r="AJ22" i="38"/>
  <c r="AK22" i="38"/>
  <c r="AH26" i="38"/>
  <c r="AI26" i="38"/>
  <c r="AH28" i="38"/>
  <c r="AI28" i="38"/>
  <c r="AJ41" i="38"/>
  <c r="AK41" i="38"/>
  <c r="AL41" i="38"/>
  <c r="AM41" i="38"/>
  <c r="AJ39" i="38"/>
  <c r="AG32" i="38"/>
  <c r="AK25" i="38"/>
  <c r="AI21" i="38"/>
  <c r="AM16" i="38"/>
  <c r="AI12" i="38"/>
  <c r="AA31" i="39"/>
  <c r="AI23" i="39"/>
  <c r="AD21" i="39"/>
  <c r="AF15" i="39"/>
  <c r="AF9" i="39"/>
  <c r="AJ7" i="38"/>
  <c r="AK7" i="38"/>
  <c r="AL9" i="38"/>
  <c r="AM9" i="38"/>
  <c r="AH11" i="38"/>
  <c r="AI11" i="38"/>
  <c r="AH13" i="38"/>
  <c r="AI13" i="38"/>
  <c r="AF16" i="38"/>
  <c r="AG16" i="38"/>
  <c r="AL24" i="38"/>
  <c r="AM24" i="38"/>
  <c r="AJ26" i="38"/>
  <c r="AK26" i="38"/>
  <c r="AL26" i="38"/>
  <c r="AM26" i="38"/>
  <c r="AJ28" i="38"/>
  <c r="AL30" i="38"/>
  <c r="AM30" i="38"/>
  <c r="AH32" i="38"/>
  <c r="AI32" i="38"/>
  <c r="AF37" i="38"/>
  <c r="AG37" i="38"/>
  <c r="AG36" i="38"/>
  <c r="AL28" i="38"/>
  <c r="AK24" i="38"/>
  <c r="AL16" i="38"/>
  <c r="AL7" i="38"/>
  <c r="AJ35" i="39"/>
  <c r="AE33" i="39"/>
  <c r="Z31" i="39"/>
  <c r="AN25" i="39"/>
  <c r="AE15" i="39"/>
  <c r="AE9" i="39"/>
  <c r="AD12" i="40"/>
  <c r="AH4" i="39"/>
  <c r="AC42" i="39"/>
  <c r="AK34" i="39"/>
  <c r="AO30" i="39"/>
  <c r="AC30" i="39"/>
  <c r="AK28" i="39"/>
  <c r="AO24" i="39"/>
  <c r="AC24" i="39"/>
  <c r="AK22" i="39"/>
  <c r="AO21" i="39"/>
  <c r="AC21" i="39"/>
  <c r="AG20" i="39"/>
  <c r="AK19" i="39"/>
  <c r="AO18" i="39"/>
  <c r="AC18" i="39"/>
  <c r="AK16" i="39"/>
  <c r="AO15" i="39"/>
  <c r="AC15" i="39"/>
  <c r="AG14" i="39"/>
  <c r="AK13" i="39"/>
  <c r="AO9" i="39"/>
  <c r="AC9" i="39"/>
  <c r="Z7" i="39"/>
  <c r="C22" i="39"/>
  <c r="AN42" i="39"/>
  <c r="AB42" i="39"/>
  <c r="AN36" i="39"/>
  <c r="AB36" i="39"/>
  <c r="AJ34" i="39"/>
  <c r="AN30" i="39"/>
  <c r="AB30" i="39"/>
  <c r="AN24" i="39"/>
  <c r="AB24" i="39"/>
  <c r="AN21" i="39"/>
  <c r="AB21" i="39"/>
  <c r="AN18" i="39"/>
  <c r="AB18" i="39"/>
  <c r="AJ16" i="39"/>
  <c r="AN15" i="39"/>
  <c r="AB15" i="39"/>
  <c r="AN9" i="39"/>
  <c r="AB9" i="39"/>
  <c r="AL6" i="39"/>
  <c r="AF6" i="39"/>
  <c r="AG8" i="39"/>
  <c r="AF8" i="39"/>
  <c r="C30" i="39"/>
  <c r="AI43" i="39"/>
  <c r="AM42" i="39"/>
  <c r="AA42" i="39"/>
  <c r="AE41" i="39"/>
  <c r="AI40" i="39"/>
  <c r="AM39" i="39"/>
  <c r="AE38" i="39"/>
  <c r="AI37" i="39"/>
  <c r="AM36" i="39"/>
  <c r="AA36" i="39"/>
  <c r="AI34" i="39"/>
  <c r="AE32" i="39"/>
  <c r="AM30" i="39"/>
  <c r="AA30" i="39"/>
  <c r="AI28" i="39"/>
  <c r="AE26" i="39"/>
  <c r="AM24" i="39"/>
  <c r="AA24" i="39"/>
  <c r="AI22" i="39"/>
  <c r="AA21" i="39"/>
  <c r="AE20" i="39"/>
  <c r="AM18" i="39"/>
  <c r="AA18" i="39"/>
  <c r="AE17" i="39"/>
  <c r="AI16" i="39"/>
  <c r="AM15" i="39"/>
  <c r="AA15" i="39"/>
  <c r="AE14" i="39"/>
  <c r="AI13" i="39"/>
  <c r="AM12" i="39"/>
  <c r="AE11" i="39"/>
  <c r="AI10" i="39"/>
  <c r="AM9" i="39"/>
  <c r="AA9" i="39"/>
  <c r="Z42" i="39"/>
  <c r="AD41" i="39"/>
  <c r="AD38" i="39"/>
  <c r="Z36" i="39"/>
  <c r="AD32" i="39"/>
  <c r="Z30" i="39"/>
  <c r="AD26" i="39"/>
  <c r="Z24" i="39"/>
  <c r="Z21" i="39"/>
  <c r="AD20" i="39"/>
  <c r="Z18" i="39"/>
  <c r="AD17" i="39"/>
  <c r="Z15" i="39"/>
  <c r="AD14" i="39"/>
  <c r="AD11" i="39"/>
  <c r="Z9" i="39"/>
  <c r="AH6" i="39"/>
  <c r="AL4" i="39"/>
  <c r="AG43" i="39"/>
  <c r="AK42" i="39"/>
  <c r="AG40" i="39"/>
  <c r="AO38" i="39"/>
  <c r="AC38" i="39"/>
  <c r="AG37" i="39"/>
  <c r="AK36" i="39"/>
  <c r="AG34" i="39"/>
  <c r="AO32" i="39"/>
  <c r="AC32" i="39"/>
  <c r="AG31" i="39"/>
  <c r="AK30" i="39"/>
  <c r="AG28" i="39"/>
  <c r="AO26" i="39"/>
  <c r="AC26" i="39"/>
  <c r="AK24" i="39"/>
  <c r="AG22" i="39"/>
  <c r="AK21" i="39"/>
  <c r="AO20" i="39"/>
  <c r="AC20" i="39"/>
  <c r="AK18" i="39"/>
  <c r="AO17" i="39"/>
  <c r="AC17" i="39"/>
  <c r="AG16" i="39"/>
  <c r="AK15" i="39"/>
  <c r="AO14" i="39"/>
  <c r="AC14" i="39"/>
  <c r="AO11" i="39"/>
  <c r="AC11" i="39"/>
  <c r="AG10" i="39"/>
  <c r="AK9" i="39"/>
  <c r="AM7" i="39"/>
  <c r="AG6" i="39"/>
  <c r="AJ5" i="39"/>
  <c r="Z5" i="39"/>
  <c r="AA5" i="39"/>
  <c r="AB5" i="39"/>
  <c r="AN5" i="39"/>
  <c r="AC5" i="39"/>
  <c r="AO5" i="39"/>
  <c r="AK7" i="39"/>
  <c r="AB7" i="39"/>
  <c r="AN7" i="39"/>
  <c r="AJ7" i="39"/>
  <c r="AF40" i="39"/>
  <c r="AN38" i="39"/>
  <c r="AB38" i="39"/>
  <c r="AN32" i="39"/>
  <c r="AB32" i="39"/>
  <c r="AN26" i="39"/>
  <c r="AB26" i="39"/>
  <c r="AN20" i="39"/>
  <c r="AB20" i="39"/>
  <c r="AN17" i="39"/>
  <c r="AB17" i="39"/>
  <c r="AN14" i="39"/>
  <c r="AB14" i="39"/>
  <c r="AN11" i="39"/>
  <c r="AB11" i="39"/>
  <c r="AE6" i="39"/>
  <c r="AH34" i="40"/>
  <c r="AM5" i="39"/>
  <c r="AD5" i="39"/>
  <c r="AE5" i="39"/>
  <c r="AE7" i="39"/>
  <c r="AE43" i="39"/>
  <c r="AI42" i="39"/>
  <c r="AM41" i="39"/>
  <c r="AE40" i="39"/>
  <c r="AI39" i="39"/>
  <c r="AM38" i="39"/>
  <c r="AA38" i="39"/>
  <c r="AI36" i="39"/>
  <c r="AE34" i="39"/>
  <c r="AM32" i="39"/>
  <c r="AA32" i="39"/>
  <c r="AI30" i="39"/>
  <c r="AE28" i="39"/>
  <c r="AM26" i="39"/>
  <c r="AA26" i="39"/>
  <c r="AI24" i="39"/>
  <c r="AE22" i="39"/>
  <c r="AM20" i="39"/>
  <c r="AA20" i="39"/>
  <c r="AI18" i="39"/>
  <c r="AM17" i="39"/>
  <c r="AA17" i="39"/>
  <c r="AE16" i="39"/>
  <c r="AM14" i="39"/>
  <c r="AA14" i="39"/>
  <c r="AE13" i="39"/>
  <c r="AI12" i="39"/>
  <c r="AM11" i="39"/>
  <c r="AA11" i="39"/>
  <c r="AE10" i="39"/>
  <c r="AI9" i="39"/>
  <c r="AM8" i="39"/>
  <c r="AH7" i="39"/>
  <c r="AD6" i="39"/>
  <c r="AJ10" i="40"/>
  <c r="AJ22" i="40"/>
  <c r="AD29" i="40"/>
  <c r="AD41" i="40"/>
  <c r="AH5" i="39"/>
  <c r="AI5" i="39"/>
  <c r="Z14" i="39"/>
  <c r="AL8" i="39"/>
  <c r="AL12" i="40"/>
  <c r="AL24" i="40"/>
  <c r="AO16" i="39"/>
  <c r="AL5" i="39"/>
  <c r="AH7" i="40"/>
  <c r="AH19" i="40"/>
  <c r="AH31" i="40"/>
  <c r="AB34" i="40"/>
  <c r="AN36" i="40"/>
  <c r="AH43" i="40"/>
  <c r="Z4" i="40"/>
  <c r="AL4" i="40"/>
  <c r="AG43" i="40"/>
  <c r="AK42" i="40"/>
  <c r="AO41" i="40"/>
  <c r="AG40" i="40"/>
  <c r="AK39" i="40"/>
  <c r="AO38" i="40"/>
  <c r="AC38" i="40"/>
  <c r="AG37" i="40"/>
  <c r="AK36" i="40"/>
  <c r="AO35" i="40"/>
  <c r="AC35" i="40"/>
  <c r="AG34" i="40"/>
  <c r="AK33" i="40"/>
  <c r="AO32" i="40"/>
  <c r="AC32" i="40"/>
  <c r="AG31" i="40"/>
  <c r="AK30" i="40"/>
  <c r="AO29" i="40"/>
  <c r="AG28" i="40"/>
  <c r="AK27" i="40"/>
  <c r="AO26" i="40"/>
  <c r="AC26" i="40"/>
  <c r="AG25" i="40"/>
  <c r="AK24" i="40"/>
  <c r="AO23" i="40"/>
  <c r="AC23" i="40"/>
  <c r="AG22" i="40"/>
  <c r="AK21" i="40"/>
  <c r="AO20" i="40"/>
  <c r="AC20" i="40"/>
  <c r="AG19" i="40"/>
  <c r="AK18" i="40"/>
  <c r="AO17" i="40"/>
  <c r="AC17" i="40"/>
  <c r="AG16" i="40"/>
  <c r="AK15" i="40"/>
  <c r="AC14" i="40"/>
  <c r="AG13" i="40"/>
  <c r="AK12" i="40"/>
  <c r="AO11" i="40"/>
  <c r="AC11" i="40"/>
  <c r="AG10" i="40"/>
  <c r="AK9" i="40"/>
  <c r="AO8" i="40"/>
  <c r="AC8" i="40"/>
  <c r="AG7" i="40"/>
  <c r="AK6" i="40"/>
  <c r="AO5" i="40"/>
  <c r="AC5" i="40"/>
  <c r="AM4" i="40"/>
  <c r="AF43" i="40"/>
  <c r="AJ42" i="40"/>
  <c r="AN41" i="40"/>
  <c r="AF40" i="40"/>
  <c r="AJ39" i="40"/>
  <c r="AN38" i="40"/>
  <c r="AF37" i="40"/>
  <c r="AJ36" i="40"/>
  <c r="AN35" i="40"/>
  <c r="AF34" i="40"/>
  <c r="AJ33" i="40"/>
  <c r="AN32" i="40"/>
  <c r="AF31" i="40"/>
  <c r="AJ30" i="40"/>
  <c r="AN29" i="40"/>
  <c r="AF28" i="40"/>
  <c r="AJ27" i="40"/>
  <c r="AN26" i="40"/>
  <c r="AF25" i="40"/>
  <c r="AJ24" i="40"/>
  <c r="AN23" i="40"/>
  <c r="AF22" i="40"/>
  <c r="AJ21" i="40"/>
  <c r="AN20" i="40"/>
  <c r="AF19" i="40"/>
  <c r="AJ18" i="40"/>
  <c r="AN17" i="40"/>
  <c r="AF16" i="40"/>
  <c r="AJ15" i="40"/>
  <c r="AF13" i="40"/>
  <c r="AJ12" i="40"/>
  <c r="AN11" i="40"/>
  <c r="AF10" i="40"/>
  <c r="AJ9" i="40"/>
  <c r="AN8" i="40"/>
  <c r="AF7" i="40"/>
  <c r="AJ6" i="40"/>
  <c r="AN5" i="40"/>
  <c r="AB4" i="40"/>
  <c r="AN4" i="40"/>
  <c r="AE43" i="40"/>
  <c r="AI42" i="40"/>
  <c r="AM41" i="40"/>
  <c r="AA41" i="40"/>
  <c r="AE40" i="40"/>
  <c r="AI39" i="40"/>
  <c r="AA38" i="40"/>
  <c r="AE37" i="40"/>
  <c r="AI36" i="40"/>
  <c r="AM35" i="40"/>
  <c r="AA35" i="40"/>
  <c r="AE34" i="40"/>
  <c r="AI33" i="40"/>
  <c r="AM32" i="40"/>
  <c r="AA32" i="40"/>
  <c r="AE31" i="40"/>
  <c r="AI30" i="40"/>
  <c r="AM29" i="40"/>
  <c r="AA29" i="40"/>
  <c r="AE28" i="40"/>
  <c r="AI27" i="40"/>
  <c r="AA26" i="40"/>
  <c r="AE25" i="40"/>
  <c r="AI24" i="40"/>
  <c r="AM23" i="40"/>
  <c r="AA23" i="40"/>
  <c r="AE22" i="40"/>
  <c r="AM20" i="40"/>
  <c r="AA20" i="40"/>
  <c r="AE19" i="40"/>
  <c r="AI18" i="40"/>
  <c r="AM17" i="40"/>
  <c r="AA17" i="40"/>
  <c r="AE16" i="40"/>
  <c r="AI15" i="40"/>
  <c r="AM14" i="40"/>
  <c r="AA14" i="40"/>
  <c r="AE13" i="40"/>
  <c r="AI12" i="40"/>
  <c r="AM11" i="40"/>
  <c r="AA11" i="40"/>
  <c r="AE10" i="40"/>
  <c r="AM8" i="40"/>
  <c r="AA8" i="40"/>
  <c r="AE7" i="40"/>
  <c r="AI6" i="40"/>
  <c r="AM5" i="40"/>
  <c r="AA5" i="40"/>
  <c r="AO4" i="40"/>
  <c r="AD43" i="40"/>
  <c r="AH42" i="40"/>
  <c r="AL41" i="40"/>
  <c r="AD40" i="40"/>
  <c r="AH39" i="40"/>
  <c r="AD37" i="40"/>
  <c r="AH36" i="40"/>
  <c r="AL35" i="40"/>
  <c r="AD34" i="40"/>
  <c r="AH33" i="40"/>
  <c r="AL32" i="40"/>
  <c r="AD31" i="40"/>
  <c r="AH30" i="40"/>
  <c r="AL29" i="40"/>
  <c r="AD28" i="40"/>
  <c r="AH27" i="40"/>
  <c r="AD25" i="40"/>
  <c r="AH24" i="40"/>
  <c r="AL23" i="40"/>
  <c r="AD22" i="40"/>
  <c r="AL20" i="40"/>
  <c r="AD19" i="40"/>
  <c r="AH18" i="40"/>
  <c r="AL17" i="40"/>
  <c r="AD16" i="40"/>
  <c r="AH15" i="40"/>
  <c r="AL14" i="40"/>
  <c r="AD13" i="40"/>
  <c r="AH12" i="40"/>
  <c r="AL11" i="40"/>
  <c r="AD10" i="40"/>
  <c r="AL8" i="40"/>
  <c r="AD7" i="40"/>
  <c r="AH6" i="40"/>
  <c r="AL5" i="40"/>
  <c r="AD4" i="40"/>
  <c r="AC43" i="40"/>
  <c r="AG42" i="40"/>
  <c r="AK41" i="40"/>
  <c r="AO40" i="40"/>
  <c r="AC40" i="40"/>
  <c r="AG39" i="40"/>
  <c r="AK38" i="40"/>
  <c r="AO37" i="40"/>
  <c r="AC37" i="40"/>
  <c r="AG36" i="40"/>
  <c r="AK35" i="40"/>
  <c r="AO34" i="40"/>
  <c r="AC34" i="40"/>
  <c r="AG33" i="40"/>
  <c r="AK32" i="40"/>
  <c r="AC31" i="40"/>
  <c r="AG30" i="40"/>
  <c r="AK29" i="40"/>
  <c r="AO28" i="40"/>
  <c r="AC28" i="40"/>
  <c r="AG27" i="40"/>
  <c r="AK26" i="40"/>
  <c r="AO25" i="40"/>
  <c r="AC25" i="40"/>
  <c r="AG24" i="40"/>
  <c r="AK23" i="40"/>
  <c r="AO22" i="40"/>
  <c r="AC22" i="40"/>
  <c r="AK20" i="40"/>
  <c r="AO19" i="40"/>
  <c r="AC19" i="40"/>
  <c r="AG18" i="40"/>
  <c r="AK17" i="40"/>
  <c r="AO16" i="40"/>
  <c r="AC16" i="40"/>
  <c r="AG15" i="40"/>
  <c r="AO13" i="40"/>
  <c r="AC13" i="40"/>
  <c r="AG12" i="40"/>
  <c r="AK11" i="40"/>
  <c r="AO10" i="40"/>
  <c r="AC10" i="40"/>
  <c r="AK8" i="40"/>
  <c r="AO7" i="40"/>
  <c r="AC7" i="40"/>
  <c r="AG6" i="40"/>
  <c r="AK5" i="40"/>
  <c r="AE4" i="40"/>
  <c r="AF42" i="40"/>
  <c r="AN40" i="40"/>
  <c r="AF39" i="40"/>
  <c r="AN37" i="40"/>
  <c r="AF36" i="40"/>
  <c r="AN34" i="40"/>
  <c r="AF33" i="40"/>
  <c r="AF30" i="40"/>
  <c r="AN28" i="40"/>
  <c r="AF27" i="40"/>
  <c r="AN25" i="40"/>
  <c r="AF24" i="40"/>
  <c r="AN22" i="40"/>
  <c r="AN19" i="40"/>
  <c r="AF18" i="40"/>
  <c r="AN16" i="40"/>
  <c r="AF15" i="40"/>
  <c r="AN13" i="40"/>
  <c r="AF12" i="40"/>
  <c r="AN10" i="40"/>
  <c r="AN7" i="40"/>
  <c r="AF6" i="40"/>
  <c r="AF4" i="40"/>
  <c r="AM43" i="40"/>
  <c r="AE42" i="40"/>
  <c r="AI41" i="40"/>
  <c r="AM40" i="40"/>
  <c r="AE39" i="40"/>
  <c r="AM37" i="40"/>
  <c r="AE36" i="40"/>
  <c r="AI35" i="40"/>
  <c r="AM34" i="40"/>
  <c r="AE33" i="40"/>
  <c r="AI32" i="40"/>
  <c r="AM31" i="40"/>
  <c r="AE30" i="40"/>
  <c r="AI29" i="40"/>
  <c r="AM28" i="40"/>
  <c r="AE27" i="40"/>
  <c r="AM25" i="40"/>
  <c r="AE24" i="40"/>
  <c r="AI23" i="40"/>
  <c r="AM22" i="40"/>
  <c r="AI20" i="40"/>
  <c r="AM19" i="40"/>
  <c r="AE18" i="40"/>
  <c r="AI17" i="40"/>
  <c r="AM16" i="40"/>
  <c r="AE15" i="40"/>
  <c r="AI14" i="40"/>
  <c r="AM13" i="40"/>
  <c r="AE12" i="40"/>
  <c r="AI11" i="40"/>
  <c r="AM10" i="40"/>
  <c r="AI8" i="40"/>
  <c r="AM7" i="40"/>
  <c r="AE6" i="40"/>
  <c r="AI5" i="40"/>
  <c r="AH4" i="40"/>
  <c r="AO42" i="40"/>
  <c r="AC42" i="40"/>
  <c r="AG41" i="40"/>
  <c r="AK40" i="40"/>
  <c r="AO39" i="40"/>
  <c r="AC39" i="40"/>
  <c r="AK37" i="40"/>
  <c r="AO36" i="40"/>
  <c r="AC36" i="40"/>
  <c r="AG35" i="40"/>
  <c r="AK34" i="40"/>
  <c r="AO33" i="40"/>
  <c r="AC33" i="40"/>
  <c r="AG32" i="40"/>
  <c r="AO30" i="40"/>
  <c r="AC30" i="40"/>
  <c r="AG29" i="40"/>
  <c r="AK28" i="40"/>
  <c r="AO27" i="40"/>
  <c r="AC27" i="40"/>
  <c r="AK25" i="40"/>
  <c r="AO24" i="40"/>
  <c r="AG23" i="40"/>
  <c r="AK22" i="40"/>
  <c r="AO21" i="40"/>
  <c r="AC21" i="40"/>
  <c r="AG20" i="40"/>
  <c r="AK19" i="40"/>
  <c r="AO18" i="40"/>
  <c r="AC18" i="40"/>
  <c r="AG17" i="40"/>
  <c r="AK16" i="40"/>
  <c r="AO15" i="40"/>
  <c r="AC15" i="40"/>
  <c r="AG14" i="40"/>
  <c r="AK13" i="40"/>
  <c r="AO12" i="40"/>
  <c r="AG11" i="40"/>
  <c r="AK10" i="40"/>
  <c r="AO9" i="40"/>
  <c r="AC9" i="40"/>
  <c r="AG8" i="40"/>
  <c r="AK7" i="40"/>
  <c r="AO6" i="40"/>
  <c r="AC6" i="40"/>
  <c r="AG5" i="40"/>
  <c r="AF41" i="40"/>
  <c r="AF35" i="40"/>
  <c r="AF32" i="40"/>
  <c r="AF29" i="40"/>
  <c r="AF23" i="40"/>
  <c r="AF20" i="40"/>
  <c r="AF17" i="40"/>
  <c r="AF14" i="40"/>
  <c r="AF11" i="40"/>
  <c r="AF8" i="40"/>
  <c r="AF5" i="40"/>
  <c r="AJ4" i="40"/>
  <c r="AI43" i="40"/>
  <c r="AM42" i="40"/>
  <c r="AA42" i="40"/>
  <c r="AE41" i="40"/>
  <c r="AI40" i="40"/>
  <c r="AM39" i="40"/>
  <c r="AA39" i="40"/>
  <c r="AI37" i="40"/>
  <c r="AM36" i="40"/>
  <c r="AE35" i="40"/>
  <c r="AI34" i="40"/>
  <c r="AM33" i="40"/>
  <c r="AA33" i="40"/>
  <c r="AE32" i="40"/>
  <c r="AI31" i="40"/>
  <c r="AM30" i="40"/>
  <c r="AA30" i="40"/>
  <c r="AE29" i="40"/>
  <c r="AI28" i="40"/>
  <c r="AM27" i="40"/>
  <c r="AA27" i="40"/>
  <c r="AI25" i="40"/>
  <c r="AM24" i="40"/>
  <c r="AA24" i="40"/>
  <c r="AE23" i="40"/>
  <c r="AI22" i="40"/>
  <c r="AA21" i="40"/>
  <c r="AE20" i="40"/>
  <c r="AI19" i="40"/>
  <c r="AM18" i="40"/>
  <c r="AA18" i="40"/>
  <c r="AE17" i="40"/>
  <c r="AI16" i="40"/>
  <c r="AM15" i="40"/>
  <c r="AA15" i="40"/>
  <c r="AE14" i="40"/>
  <c r="AI13" i="40"/>
  <c r="AM12" i="40"/>
  <c r="AA12" i="40"/>
  <c r="AE11" i="40"/>
  <c r="AI10" i="40"/>
  <c r="AA9" i="40"/>
  <c r="AE8" i="40"/>
  <c r="AI7" i="40"/>
  <c r="AM6" i="40"/>
  <c r="AA6" i="40"/>
  <c r="AE5" i="40"/>
  <c r="C13" i="40"/>
  <c r="C14" i="40"/>
  <c r="C15" i="40"/>
  <c r="C16" i="40"/>
  <c r="C17" i="40"/>
  <c r="C18" i="40"/>
  <c r="C19" i="40"/>
  <c r="C20" i="40"/>
  <c r="C21" i="40"/>
  <c r="C22" i="40"/>
  <c r="C23" i="40"/>
  <c r="C24" i="40"/>
  <c r="C25" i="40"/>
  <c r="C27" i="40"/>
  <c r="C4" i="40"/>
  <c r="C5" i="40"/>
  <c r="C6" i="40"/>
  <c r="C7" i="40"/>
  <c r="C8" i="40"/>
  <c r="C9" i="40"/>
  <c r="C10" i="40"/>
  <c r="C11" i="40"/>
  <c r="C12" i="40"/>
  <c r="C31" i="40"/>
  <c r="C30" i="40"/>
  <c r="C29" i="40"/>
  <c r="C28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24" i="39"/>
  <c r="C42" i="39"/>
  <c r="C6" i="39"/>
  <c r="C17" i="39"/>
  <c r="C23" i="39"/>
  <c r="C31" i="39"/>
  <c r="C41" i="39"/>
  <c r="C5" i="39"/>
  <c r="C7" i="39"/>
  <c r="C8" i="39"/>
  <c r="C12" i="39"/>
  <c r="C20" i="39"/>
  <c r="C28" i="39"/>
  <c r="C36" i="39"/>
  <c r="C10" i="39"/>
  <c r="C16" i="39"/>
  <c r="C26" i="39"/>
  <c r="C32" i="39"/>
  <c r="C40" i="39"/>
  <c r="C9" i="39"/>
  <c r="C15" i="39"/>
  <c r="C25" i="39"/>
  <c r="C33" i="39"/>
  <c r="C39" i="39"/>
  <c r="C4" i="39"/>
  <c r="C11" i="39"/>
  <c r="C13" i="39"/>
  <c r="C19" i="39"/>
  <c r="C21" i="39"/>
  <c r="C27" i="39"/>
  <c r="C29" i="39"/>
  <c r="C35" i="39"/>
  <c r="C37" i="39"/>
  <c r="C9" i="38"/>
  <c r="C11" i="38"/>
  <c r="C22" i="38"/>
  <c r="C27" i="38"/>
  <c r="C13" i="38"/>
  <c r="C20" i="38"/>
  <c r="C28" i="38"/>
  <c r="C21" i="38"/>
  <c r="C5" i="38"/>
  <c r="C7" i="38"/>
  <c r="C25" i="38"/>
  <c r="C26" i="38"/>
  <c r="C4" i="38"/>
  <c r="C8" i="38"/>
  <c r="C12" i="38"/>
  <c r="C16" i="38"/>
  <c r="C23" i="38"/>
  <c r="C30" i="38"/>
  <c r="C32" i="38"/>
  <c r="C37" i="38"/>
  <c r="C39" i="38"/>
  <c r="C18" i="38"/>
  <c r="C29" i="38"/>
  <c r="C34" i="38"/>
  <c r="C36" i="38"/>
  <c r="C38" i="38"/>
  <c r="AI41" i="37"/>
  <c r="AA41" i="37"/>
  <c r="AN41" i="37"/>
  <c r="C4" i="37"/>
  <c r="C31" i="37"/>
  <c r="C41" i="37"/>
  <c r="AI42" i="37"/>
  <c r="AE42" i="37"/>
  <c r="AA42" i="37"/>
  <c r="AH42" i="37"/>
  <c r="AD42" i="37"/>
  <c r="Z42" i="37"/>
  <c r="AK42" i="37"/>
  <c r="AJ42" i="37"/>
  <c r="C10" i="37"/>
  <c r="C13" i="37"/>
  <c r="C15" i="37"/>
  <c r="C16" i="37"/>
  <c r="C19" i="37"/>
  <c r="C20" i="37"/>
  <c r="C23" i="37"/>
  <c r="C24" i="37"/>
  <c r="AN42" i="37"/>
  <c r="AE43" i="37"/>
  <c r="AD43" i="37"/>
  <c r="Z43" i="37"/>
  <c r="C5" i="37"/>
  <c r="C8" i="37"/>
  <c r="C25" i="37"/>
  <c r="C30" i="37"/>
  <c r="C39" i="37"/>
  <c r="C7" i="37"/>
  <c r="C17" i="37"/>
  <c r="C21" i="37"/>
  <c r="C6" i="37"/>
  <c r="C9" i="37"/>
  <c r="C12" i="37"/>
  <c r="C35" i="37"/>
  <c r="AO42" i="37"/>
  <c r="AA43" i="37"/>
  <c r="C14" i="37"/>
  <c r="C18" i="37"/>
  <c r="C22" i="37"/>
  <c r="C32" i="37"/>
  <c r="AH41" i="37"/>
  <c r="C28" i="37"/>
  <c r="AD41" i="37"/>
  <c r="AO43" i="37"/>
  <c r="C36" i="37"/>
  <c r="C40" i="37"/>
  <c r="AK41" i="37"/>
  <c r="AO41" i="37"/>
  <c r="AJ43" i="37"/>
  <c r="AN43" i="37"/>
  <c r="Z41" i="37"/>
  <c r="AK43" i="37"/>
  <c r="C23" i="36"/>
  <c r="C27" i="36"/>
  <c r="C8" i="36"/>
  <c r="C22" i="36"/>
  <c r="C26" i="36"/>
  <c r="C30" i="36"/>
  <c r="C32" i="36"/>
  <c r="C34" i="36"/>
  <c r="C36" i="36"/>
  <c r="C20" i="36"/>
  <c r="C21" i="36"/>
  <c r="C25" i="36"/>
  <c r="C29" i="36"/>
  <c r="C4" i="36"/>
  <c r="C5" i="36"/>
  <c r="C7" i="36"/>
  <c r="C9" i="36"/>
  <c r="C11" i="36"/>
  <c r="C13" i="36"/>
  <c r="C15" i="36"/>
  <c r="C17" i="36"/>
  <c r="C19" i="36"/>
  <c r="C24" i="36"/>
  <c r="C28" i="36"/>
  <c r="C38" i="36"/>
  <c r="C40" i="36"/>
  <c r="C42" i="36"/>
  <c r="C31" i="36"/>
  <c r="C33" i="36"/>
  <c r="C35" i="36"/>
  <c r="C37" i="36"/>
  <c r="C39" i="36"/>
  <c r="C41" i="36"/>
  <c r="Z6" i="34"/>
  <c r="AA6" i="34"/>
  <c r="AB6" i="34"/>
  <c r="AC6" i="34"/>
  <c r="AM6" i="34"/>
  <c r="AN6" i="34"/>
  <c r="AI7" i="34"/>
  <c r="Z9" i="34"/>
  <c r="AA9" i="34"/>
  <c r="AB9" i="34"/>
  <c r="AC9" i="34"/>
  <c r="AH9" i="34"/>
  <c r="AI9" i="34"/>
  <c r="AM9" i="34"/>
  <c r="AN9" i="34"/>
  <c r="AE11" i="34"/>
  <c r="AA12" i="34"/>
  <c r="AB12" i="34"/>
  <c r="AM12" i="34"/>
  <c r="AN12" i="34"/>
  <c r="AO12" i="34"/>
  <c r="AD13" i="34"/>
  <c r="AE13" i="34"/>
  <c r="AJ13" i="34"/>
  <c r="Z15" i="34"/>
  <c r="AA15" i="34"/>
  <c r="AB15" i="34"/>
  <c r="AC15" i="34"/>
  <c r="AM15" i="34"/>
  <c r="AN15" i="34"/>
  <c r="AD16" i="34"/>
  <c r="AE16" i="34"/>
  <c r="AJ16" i="34"/>
  <c r="Z18" i="34"/>
  <c r="AA18" i="34"/>
  <c r="AB18" i="34"/>
  <c r="AC18" i="34"/>
  <c r="AM18" i="34"/>
  <c r="AN18" i="34"/>
  <c r="Z19" i="34"/>
  <c r="AI19" i="34"/>
  <c r="AJ19" i="34"/>
  <c r="AF20" i="34"/>
  <c r="AA21" i="34"/>
  <c r="AB21" i="34"/>
  <c r="AC21" i="34"/>
  <c r="AN21" i="34"/>
  <c r="AO21" i="34"/>
  <c r="Z22" i="34"/>
  <c r="AH22" i="34"/>
  <c r="AI22" i="34"/>
  <c r="AJ22" i="34"/>
  <c r="AF23" i="34"/>
  <c r="AA24" i="34"/>
  <c r="AB24" i="34"/>
  <c r="AC24" i="34"/>
  <c r="AN24" i="34"/>
  <c r="AO24" i="34"/>
  <c r="Z25" i="34"/>
  <c r="AH25" i="34"/>
  <c r="AI25" i="34"/>
  <c r="AJ25" i="34"/>
  <c r="AE26" i="34"/>
  <c r="AF26" i="34"/>
  <c r="AG26" i="34"/>
  <c r="AB27" i="34"/>
  <c r="AC27" i="34"/>
  <c r="AN27" i="34"/>
  <c r="AE28" i="34"/>
  <c r="AI28" i="34"/>
  <c r="AJ28" i="34"/>
  <c r="AE29" i="34"/>
  <c r="AF29" i="34"/>
  <c r="AG29" i="34"/>
  <c r="AB30" i="34"/>
  <c r="AC30" i="34"/>
  <c r="AN30" i="34"/>
  <c r="Z31" i="34"/>
  <c r="AI31" i="34"/>
  <c r="AJ31" i="34"/>
  <c r="AD32" i="34"/>
  <c r="AE32" i="34"/>
  <c r="AF32" i="34"/>
  <c r="AB33" i="34"/>
  <c r="AN33" i="34"/>
  <c r="Z34" i="34"/>
  <c r="AI34" i="34"/>
  <c r="AJ34" i="34"/>
  <c r="AA35" i="34"/>
  <c r="AD35" i="34"/>
  <c r="AE35" i="34"/>
  <c r="AF35" i="34"/>
  <c r="AA36" i="34"/>
  <c r="AB36" i="34"/>
  <c r="AJ37" i="34"/>
  <c r="AA38" i="34"/>
  <c r="AD38" i="34"/>
  <c r="AE38" i="34"/>
  <c r="AF38" i="34"/>
  <c r="AN39" i="34"/>
  <c r="AC40" i="34"/>
  <c r="Z41" i="34"/>
  <c r="AA41" i="34"/>
  <c r="AD41" i="34"/>
  <c r="AE41" i="34"/>
  <c r="AF41" i="34"/>
  <c r="AG41" i="34"/>
  <c r="AH41" i="34"/>
  <c r="AN42" i="34"/>
  <c r="AC43" i="34"/>
  <c r="P43" i="34"/>
  <c r="AE43" i="34" s="1"/>
  <c r="N43" i="34"/>
  <c r="L43" i="34"/>
  <c r="AK43" i="34" s="1"/>
  <c r="J43" i="34"/>
  <c r="AF43" i="34" s="1"/>
  <c r="H43" i="34"/>
  <c r="AL43" i="34" s="1"/>
  <c r="F43" i="34"/>
  <c r="AA43" i="34" s="1"/>
  <c r="D43" i="34"/>
  <c r="AM43" i="34" s="1"/>
  <c r="B43" i="34"/>
  <c r="P42" i="34"/>
  <c r="N42" i="34"/>
  <c r="L42" i="34"/>
  <c r="J42" i="34"/>
  <c r="AF42" i="34" s="1"/>
  <c r="H42" i="34"/>
  <c r="AD42" i="34" s="1"/>
  <c r="F42" i="34"/>
  <c r="AC42" i="34" s="1"/>
  <c r="D42" i="34"/>
  <c r="AO42" i="34" s="1"/>
  <c r="B42" i="34"/>
  <c r="P41" i="34"/>
  <c r="N41" i="34"/>
  <c r="L41" i="34"/>
  <c r="J41" i="34"/>
  <c r="H41" i="34"/>
  <c r="AJ41" i="34" s="1"/>
  <c r="F41" i="34"/>
  <c r="AB41" i="34" s="1"/>
  <c r="D41" i="34"/>
  <c r="AI41" i="34" s="1"/>
  <c r="B41" i="34"/>
  <c r="P40" i="34"/>
  <c r="AE40" i="34" s="1"/>
  <c r="N40" i="34"/>
  <c r="AJ40" i="34" s="1"/>
  <c r="L40" i="34"/>
  <c r="AK40" i="34" s="1"/>
  <c r="J40" i="34"/>
  <c r="AL40" i="34" s="1"/>
  <c r="H40" i="34"/>
  <c r="F40" i="34"/>
  <c r="AA40" i="34" s="1"/>
  <c r="D40" i="34"/>
  <c r="AM40" i="34" s="1"/>
  <c r="B40" i="34"/>
  <c r="P39" i="34"/>
  <c r="N39" i="34"/>
  <c r="L39" i="34"/>
  <c r="J39" i="34"/>
  <c r="AF39" i="34" s="1"/>
  <c r="H39" i="34"/>
  <c r="AD39" i="34" s="1"/>
  <c r="F39" i="34"/>
  <c r="AC39" i="34" s="1"/>
  <c r="D39" i="34"/>
  <c r="AO39" i="34" s="1"/>
  <c r="B39" i="34"/>
  <c r="P38" i="34"/>
  <c r="N38" i="34"/>
  <c r="L38" i="34"/>
  <c r="Z38" i="34" s="1"/>
  <c r="J38" i="34"/>
  <c r="AG38" i="34" s="1"/>
  <c r="H38" i="34"/>
  <c r="F38" i="34"/>
  <c r="AB38" i="34" s="1"/>
  <c r="D38" i="34"/>
  <c r="AH38" i="34" s="1"/>
  <c r="B38" i="34"/>
  <c r="P37" i="34"/>
  <c r="AE37" i="34" s="1"/>
  <c r="N37" i="34"/>
  <c r="AK37" i="34" s="1"/>
  <c r="L37" i="34"/>
  <c r="Z37" i="34" s="1"/>
  <c r="J37" i="34"/>
  <c r="AF37" i="34" s="1"/>
  <c r="H37" i="34"/>
  <c r="F37" i="34"/>
  <c r="AA37" i="34" s="1"/>
  <c r="D37" i="34"/>
  <c r="AM37" i="34" s="1"/>
  <c r="B37" i="34"/>
  <c r="P36" i="34"/>
  <c r="N36" i="34"/>
  <c r="L36" i="34"/>
  <c r="AI36" i="34" s="1"/>
  <c r="J36" i="34"/>
  <c r="AF36" i="34" s="1"/>
  <c r="H36" i="34"/>
  <c r="AD36" i="34" s="1"/>
  <c r="F36" i="34"/>
  <c r="AC36" i="34" s="1"/>
  <c r="D36" i="34"/>
  <c r="AO36" i="34" s="1"/>
  <c r="B36" i="34"/>
  <c r="P35" i="34"/>
  <c r="N35" i="34"/>
  <c r="L35" i="34"/>
  <c r="Z35" i="34" s="1"/>
  <c r="J35" i="34"/>
  <c r="AG35" i="34" s="1"/>
  <c r="H35" i="34"/>
  <c r="F35" i="34"/>
  <c r="AB35" i="34" s="1"/>
  <c r="D35" i="34"/>
  <c r="AH35" i="34" s="1"/>
  <c r="C35" i="34"/>
  <c r="B35" i="34"/>
  <c r="P34" i="34"/>
  <c r="AE34" i="34" s="1"/>
  <c r="N34" i="34"/>
  <c r="L34" i="34"/>
  <c r="J34" i="34"/>
  <c r="AF34" i="34" s="1"/>
  <c r="H34" i="34"/>
  <c r="F34" i="34"/>
  <c r="AA34" i="34" s="1"/>
  <c r="D34" i="34"/>
  <c r="AK34" i="34" s="1"/>
  <c r="B34" i="34"/>
  <c r="P33" i="34"/>
  <c r="N33" i="34"/>
  <c r="L33" i="34"/>
  <c r="AA33" i="34" s="1"/>
  <c r="J33" i="34"/>
  <c r="AF33" i="34" s="1"/>
  <c r="H33" i="34"/>
  <c r="AO33" i="34" s="1"/>
  <c r="F33" i="34"/>
  <c r="AC33" i="34" s="1"/>
  <c r="D33" i="34"/>
  <c r="AJ33" i="34" s="1"/>
  <c r="B33" i="34"/>
  <c r="P32" i="34"/>
  <c r="N32" i="34"/>
  <c r="L32" i="34"/>
  <c r="AG32" i="34" s="1"/>
  <c r="J32" i="34"/>
  <c r="H32" i="34"/>
  <c r="F32" i="34"/>
  <c r="AA32" i="34" s="1"/>
  <c r="D32" i="34"/>
  <c r="AH32" i="34" s="1"/>
  <c r="B32" i="34"/>
  <c r="P31" i="34"/>
  <c r="AD31" i="34" s="1"/>
  <c r="N31" i="34"/>
  <c r="L31" i="34"/>
  <c r="J31" i="34"/>
  <c r="AF31" i="34" s="1"/>
  <c r="H31" i="34"/>
  <c r="F31" i="34"/>
  <c r="AA31" i="34" s="1"/>
  <c r="D31" i="34"/>
  <c r="AK31" i="34" s="1"/>
  <c r="B31" i="34"/>
  <c r="P30" i="34"/>
  <c r="N30" i="34"/>
  <c r="L30" i="34"/>
  <c r="AH30" i="34" s="1"/>
  <c r="J30" i="34"/>
  <c r="AF30" i="34" s="1"/>
  <c r="H30" i="34"/>
  <c r="AO30" i="34" s="1"/>
  <c r="F30" i="34"/>
  <c r="D30" i="34"/>
  <c r="AJ30" i="34" s="1"/>
  <c r="B30" i="34"/>
  <c r="P29" i="34"/>
  <c r="N29" i="34"/>
  <c r="L29" i="34"/>
  <c r="J29" i="34"/>
  <c r="H29" i="34"/>
  <c r="AD29" i="34" s="1"/>
  <c r="F29" i="34"/>
  <c r="Z29" i="34" s="1"/>
  <c r="D29" i="34"/>
  <c r="AH29" i="34" s="1"/>
  <c r="B29" i="34"/>
  <c r="P28" i="34"/>
  <c r="N28" i="34"/>
  <c r="L28" i="34"/>
  <c r="J28" i="34"/>
  <c r="AF28" i="34" s="1"/>
  <c r="H28" i="34"/>
  <c r="AO28" i="34" s="1"/>
  <c r="F28" i="34"/>
  <c r="AK28" i="34" s="1"/>
  <c r="D28" i="34"/>
  <c r="AM28" i="34" s="1"/>
  <c r="B28" i="34"/>
  <c r="P27" i="34"/>
  <c r="N27" i="34"/>
  <c r="L27" i="34"/>
  <c r="AH27" i="34" s="1"/>
  <c r="J27" i="34"/>
  <c r="AF27" i="34" s="1"/>
  <c r="H27" i="34"/>
  <c r="AO27" i="34" s="1"/>
  <c r="F27" i="34"/>
  <c r="D27" i="34"/>
  <c r="AJ27" i="34" s="1"/>
  <c r="B27" i="34"/>
  <c r="P26" i="34"/>
  <c r="N26" i="34"/>
  <c r="L26" i="34"/>
  <c r="J26" i="34"/>
  <c r="H26" i="34"/>
  <c r="AD26" i="34" s="1"/>
  <c r="F26" i="34"/>
  <c r="AA26" i="34" s="1"/>
  <c r="D26" i="34"/>
  <c r="C26" i="34" s="1"/>
  <c r="B26" i="34"/>
  <c r="P25" i="34"/>
  <c r="N25" i="34"/>
  <c r="L25" i="34"/>
  <c r="J25" i="34"/>
  <c r="AF25" i="34" s="1"/>
  <c r="H25" i="34"/>
  <c r="AK25" i="34" s="1"/>
  <c r="F25" i="34"/>
  <c r="AA25" i="34" s="1"/>
  <c r="D25" i="34"/>
  <c r="AM25" i="34" s="1"/>
  <c r="B25" i="34"/>
  <c r="P24" i="34"/>
  <c r="N24" i="34"/>
  <c r="AM24" i="34" s="1"/>
  <c r="L24" i="34"/>
  <c r="AH24" i="34" s="1"/>
  <c r="J24" i="34"/>
  <c r="AD24" i="34" s="1"/>
  <c r="H24" i="34"/>
  <c r="AE24" i="34" s="1"/>
  <c r="F24" i="34"/>
  <c r="D24" i="34"/>
  <c r="AJ24" i="34" s="1"/>
  <c r="B24" i="34"/>
  <c r="P23" i="34"/>
  <c r="N23" i="34"/>
  <c r="L23" i="34"/>
  <c r="J23" i="34"/>
  <c r="AG23" i="34" s="1"/>
  <c r="H23" i="34"/>
  <c r="AE23" i="34" s="1"/>
  <c r="F23" i="34"/>
  <c r="Z23" i="34" s="1"/>
  <c r="D23" i="34"/>
  <c r="AH23" i="34" s="1"/>
  <c r="B23" i="34"/>
  <c r="P22" i="34"/>
  <c r="N22" i="34"/>
  <c r="L22" i="34"/>
  <c r="J22" i="34"/>
  <c r="AF22" i="34" s="1"/>
  <c r="H22" i="34"/>
  <c r="AK22" i="34" s="1"/>
  <c r="F22" i="34"/>
  <c r="AA22" i="34" s="1"/>
  <c r="D22" i="34"/>
  <c r="AM22" i="34" s="1"/>
  <c r="B22" i="34"/>
  <c r="P21" i="34"/>
  <c r="N21" i="34"/>
  <c r="AM21" i="34" s="1"/>
  <c r="L21" i="34"/>
  <c r="AH21" i="34" s="1"/>
  <c r="J21" i="34"/>
  <c r="AD21" i="34" s="1"/>
  <c r="H21" i="34"/>
  <c r="AE21" i="34" s="1"/>
  <c r="F21" i="34"/>
  <c r="D21" i="34"/>
  <c r="AJ21" i="34" s="1"/>
  <c r="B21" i="34"/>
  <c r="P20" i="34"/>
  <c r="N20" i="34"/>
  <c r="L20" i="34"/>
  <c r="J20" i="34"/>
  <c r="AG20" i="34" s="1"/>
  <c r="H20" i="34"/>
  <c r="AE20" i="34" s="1"/>
  <c r="F20" i="34"/>
  <c r="Z20" i="34" s="1"/>
  <c r="D20" i="34"/>
  <c r="AH20" i="34" s="1"/>
  <c r="B20" i="34"/>
  <c r="P19" i="34"/>
  <c r="N19" i="34"/>
  <c r="L19" i="34"/>
  <c r="J19" i="34"/>
  <c r="AE19" i="34" s="1"/>
  <c r="H19" i="34"/>
  <c r="F19" i="34"/>
  <c r="AA19" i="34" s="1"/>
  <c r="D19" i="34"/>
  <c r="AK19" i="34" s="1"/>
  <c r="C19" i="34"/>
  <c r="B19" i="34"/>
  <c r="P18" i="34"/>
  <c r="AD18" i="34" s="1"/>
  <c r="N18" i="34"/>
  <c r="L18" i="34"/>
  <c r="J18" i="34"/>
  <c r="AF18" i="34" s="1"/>
  <c r="H18" i="34"/>
  <c r="AE18" i="34" s="1"/>
  <c r="F18" i="34"/>
  <c r="D18" i="34"/>
  <c r="AO18" i="34" s="1"/>
  <c r="B18" i="34"/>
  <c r="P17" i="34"/>
  <c r="N17" i="34"/>
  <c r="L17" i="34"/>
  <c r="J17" i="34"/>
  <c r="AG17" i="34" s="1"/>
  <c r="H17" i="34"/>
  <c r="AD17" i="34" s="1"/>
  <c r="F17" i="34"/>
  <c r="AH17" i="34" s="1"/>
  <c r="D17" i="34"/>
  <c r="AI17" i="34" s="1"/>
  <c r="B17" i="34"/>
  <c r="P16" i="34"/>
  <c r="N16" i="34"/>
  <c r="L16" i="34"/>
  <c r="J16" i="34"/>
  <c r="AF16" i="34" s="1"/>
  <c r="H16" i="34"/>
  <c r="F16" i="34"/>
  <c r="Z16" i="34" s="1"/>
  <c r="D16" i="34"/>
  <c r="AK16" i="34" s="1"/>
  <c r="B16" i="34"/>
  <c r="P15" i="34"/>
  <c r="AD15" i="34" s="1"/>
  <c r="N15" i="34"/>
  <c r="L15" i="34"/>
  <c r="J15" i="34"/>
  <c r="AF15" i="34" s="1"/>
  <c r="H15" i="34"/>
  <c r="AE15" i="34" s="1"/>
  <c r="F15" i="34"/>
  <c r="D15" i="34"/>
  <c r="AO15" i="34" s="1"/>
  <c r="B15" i="34"/>
  <c r="P14" i="34"/>
  <c r="N14" i="34"/>
  <c r="L14" i="34"/>
  <c r="J14" i="34"/>
  <c r="AG14" i="34" s="1"/>
  <c r="H14" i="34"/>
  <c r="AD14" i="34" s="1"/>
  <c r="F14" i="34"/>
  <c r="AH14" i="34" s="1"/>
  <c r="D14" i="34"/>
  <c r="AI14" i="34" s="1"/>
  <c r="B14" i="34"/>
  <c r="P13" i="34"/>
  <c r="N13" i="34"/>
  <c r="L13" i="34"/>
  <c r="J13" i="34"/>
  <c r="AF13" i="34" s="1"/>
  <c r="H13" i="34"/>
  <c r="F13" i="34"/>
  <c r="Z13" i="34" s="1"/>
  <c r="D13" i="34"/>
  <c r="AK13" i="34" s="1"/>
  <c r="C13" i="34"/>
  <c r="B13" i="34"/>
  <c r="P12" i="34"/>
  <c r="AD12" i="34" s="1"/>
  <c r="N12" i="34"/>
  <c r="L12" i="34"/>
  <c r="J12" i="34"/>
  <c r="AF12" i="34" s="1"/>
  <c r="H12" i="34"/>
  <c r="AE12" i="34" s="1"/>
  <c r="F12" i="34"/>
  <c r="AC12" i="34" s="1"/>
  <c r="D12" i="34"/>
  <c r="AJ12" i="34" s="1"/>
  <c r="B12" i="34"/>
  <c r="P11" i="34"/>
  <c r="N11" i="34"/>
  <c r="L11" i="34"/>
  <c r="AF11" i="34" s="1"/>
  <c r="J11" i="34"/>
  <c r="AG11" i="34" s="1"/>
  <c r="H11" i="34"/>
  <c r="C11" i="34" s="1"/>
  <c r="F11" i="34"/>
  <c r="AB11" i="34" s="1"/>
  <c r="D11" i="34"/>
  <c r="AI11" i="34" s="1"/>
  <c r="B11" i="34"/>
  <c r="P10" i="34"/>
  <c r="N10" i="34"/>
  <c r="L10" i="34"/>
  <c r="J10" i="34"/>
  <c r="AF10" i="34" s="1"/>
  <c r="H10" i="34"/>
  <c r="AD10" i="34" s="1"/>
  <c r="F10" i="34"/>
  <c r="Z10" i="34" s="1"/>
  <c r="D10" i="34"/>
  <c r="AK10" i="34" s="1"/>
  <c r="B10" i="34"/>
  <c r="P9" i="34"/>
  <c r="N9" i="34"/>
  <c r="L9" i="34"/>
  <c r="J9" i="34"/>
  <c r="AF9" i="34" s="1"/>
  <c r="H9" i="34"/>
  <c r="AO9" i="34" s="1"/>
  <c r="F9" i="34"/>
  <c r="D9" i="34"/>
  <c r="AJ9" i="34" s="1"/>
  <c r="C9" i="34"/>
  <c r="B9" i="34"/>
  <c r="P8" i="34"/>
  <c r="AF8" i="34" s="1"/>
  <c r="N8" i="34"/>
  <c r="L8" i="34"/>
  <c r="AG8" i="34" s="1"/>
  <c r="J8" i="34"/>
  <c r="H8" i="34"/>
  <c r="F8" i="34"/>
  <c r="AB8" i="34" s="1"/>
  <c r="D8" i="34"/>
  <c r="AI8" i="34" s="1"/>
  <c r="B8" i="34"/>
  <c r="P7" i="34"/>
  <c r="N7" i="34"/>
  <c r="L7" i="34"/>
  <c r="J7" i="34"/>
  <c r="AF7" i="34" s="1"/>
  <c r="H7" i="34"/>
  <c r="AD7" i="34" s="1"/>
  <c r="F7" i="34"/>
  <c r="Z7" i="34" s="1"/>
  <c r="D7" i="34"/>
  <c r="AK7" i="34" s="1"/>
  <c r="B7" i="34"/>
  <c r="P6" i="34"/>
  <c r="N6" i="34"/>
  <c r="L6" i="34"/>
  <c r="J6" i="34"/>
  <c r="AD6" i="34" s="1"/>
  <c r="H6" i="34"/>
  <c r="AE6" i="34" s="1"/>
  <c r="F6" i="34"/>
  <c r="D6" i="34"/>
  <c r="AO6" i="34" s="1"/>
  <c r="B6" i="34"/>
  <c r="P5" i="34"/>
  <c r="AE5" i="34" s="1"/>
  <c r="N5" i="34"/>
  <c r="L5" i="34"/>
  <c r="AG5" i="34" s="1"/>
  <c r="J5" i="34"/>
  <c r="H5" i="34"/>
  <c r="F5" i="34"/>
  <c r="AB5" i="34" s="1"/>
  <c r="D5" i="34"/>
  <c r="AI5" i="34" s="1"/>
  <c r="B5" i="34"/>
  <c r="P4" i="34"/>
  <c r="N4" i="34"/>
  <c r="L4" i="34"/>
  <c r="J4" i="34"/>
  <c r="H4" i="34"/>
  <c r="AJ4" i="34" s="1"/>
  <c r="F4" i="34"/>
  <c r="AC4" i="34" s="1"/>
  <c r="D4" i="34"/>
  <c r="B4" i="34"/>
  <c r="AG4" i="34" l="1"/>
  <c r="AI4" i="34"/>
  <c r="AH4" i="34"/>
  <c r="AJ10" i="34"/>
  <c r="AB39" i="34"/>
  <c r="AM33" i="34"/>
  <c r="AH43" i="34"/>
  <c r="AH40" i="34"/>
  <c r="AL36" i="34"/>
  <c r="AL33" i="34"/>
  <c r="AH31" i="34"/>
  <c r="AL21" i="34"/>
  <c r="AH16" i="34"/>
  <c r="AL12" i="34"/>
  <c r="AD11" i="34"/>
  <c r="AL9" i="34"/>
  <c r="AD8" i="34"/>
  <c r="AL6" i="34"/>
  <c r="AI40" i="34"/>
  <c r="AM27" i="34"/>
  <c r="AK4" i="34"/>
  <c r="AL42" i="34"/>
  <c r="Z42" i="34"/>
  <c r="AL39" i="34"/>
  <c r="AH37" i="34"/>
  <c r="Z36" i="34"/>
  <c r="Z30" i="34"/>
  <c r="AH28" i="34"/>
  <c r="AL27" i="34"/>
  <c r="AL24" i="34"/>
  <c r="Z24" i="34"/>
  <c r="AD23" i="34"/>
  <c r="Z21" i="34"/>
  <c r="AD20" i="34"/>
  <c r="AL18" i="34"/>
  <c r="AL15" i="34"/>
  <c r="AH13" i="34"/>
  <c r="AH10" i="34"/>
  <c r="AH7" i="34"/>
  <c r="Z4" i="34"/>
  <c r="AL4" i="34"/>
  <c r="AG43" i="34"/>
  <c r="AK42" i="34"/>
  <c r="AO41" i="34"/>
  <c r="AC41" i="34"/>
  <c r="AG40" i="34"/>
  <c r="AK39" i="34"/>
  <c r="AO38" i="34"/>
  <c r="AC38" i="34"/>
  <c r="AG37" i="34"/>
  <c r="AK36" i="34"/>
  <c r="AO35" i="34"/>
  <c r="AC35" i="34"/>
  <c r="AG34" i="34"/>
  <c r="AK33" i="34"/>
  <c r="AO32" i="34"/>
  <c r="AC32" i="34"/>
  <c r="AG31" i="34"/>
  <c r="AK30" i="34"/>
  <c r="AO29" i="34"/>
  <c r="AC29" i="34"/>
  <c r="AG28" i="34"/>
  <c r="AK27" i="34"/>
  <c r="AO26" i="34"/>
  <c r="AC26" i="34"/>
  <c r="AG25" i="34"/>
  <c r="AK24" i="34"/>
  <c r="AO23" i="34"/>
  <c r="AC23" i="34"/>
  <c r="AG22" i="34"/>
  <c r="AK21" i="34"/>
  <c r="AO20" i="34"/>
  <c r="AC20" i="34"/>
  <c r="AG19" i="34"/>
  <c r="AK18" i="34"/>
  <c r="AO17" i="34"/>
  <c r="AC17" i="34"/>
  <c r="AG16" i="34"/>
  <c r="AK15" i="34"/>
  <c r="AO14" i="34"/>
  <c r="AC14" i="34"/>
  <c r="AG13" i="34"/>
  <c r="AK12" i="34"/>
  <c r="AO11" i="34"/>
  <c r="AC11" i="34"/>
  <c r="AG10" i="34"/>
  <c r="AK9" i="34"/>
  <c r="AO8" i="34"/>
  <c r="AC8" i="34"/>
  <c r="AG7" i="34"/>
  <c r="AK6" i="34"/>
  <c r="AO5" i="34"/>
  <c r="AC5" i="34"/>
  <c r="AJ43" i="34"/>
  <c r="AB42" i="34"/>
  <c r="AJ7" i="34"/>
  <c r="AA39" i="34"/>
  <c r="AA30" i="34"/>
  <c r="AA27" i="34"/>
  <c r="AE14" i="34"/>
  <c r="AI10" i="34"/>
  <c r="Z39" i="34"/>
  <c r="AH34" i="34"/>
  <c r="Z33" i="34"/>
  <c r="AL30" i="34"/>
  <c r="Z27" i="34"/>
  <c r="AH19" i="34"/>
  <c r="Z12" i="34"/>
  <c r="AD5" i="34"/>
  <c r="C31" i="34"/>
  <c r="AA4" i="34"/>
  <c r="AM4" i="34"/>
  <c r="AJ42" i="34"/>
  <c r="AN41" i="34"/>
  <c r="AF40" i="34"/>
  <c r="AJ39" i="34"/>
  <c r="AN38" i="34"/>
  <c r="AJ36" i="34"/>
  <c r="AN35" i="34"/>
  <c r="AN32" i="34"/>
  <c r="AB32" i="34"/>
  <c r="AN29" i="34"/>
  <c r="AB29" i="34"/>
  <c r="AN26" i="34"/>
  <c r="AB26" i="34"/>
  <c r="AN23" i="34"/>
  <c r="AB23" i="34"/>
  <c r="AN20" i="34"/>
  <c r="AB20" i="34"/>
  <c r="AF19" i="34"/>
  <c r="AJ18" i="34"/>
  <c r="AN17" i="34"/>
  <c r="AB17" i="34"/>
  <c r="AJ15" i="34"/>
  <c r="AN14" i="34"/>
  <c r="AB14" i="34"/>
  <c r="AN11" i="34"/>
  <c r="AN8" i="34"/>
  <c r="AJ6" i="34"/>
  <c r="AN5" i="34"/>
  <c r="AI42" i="34"/>
  <c r="AE25" i="34"/>
  <c r="AI43" i="34"/>
  <c r="AI37" i="34"/>
  <c r="AN4" i="34"/>
  <c r="AM41" i="34"/>
  <c r="AM38" i="34"/>
  <c r="AI33" i="34"/>
  <c r="AE31" i="34"/>
  <c r="AM29" i="34"/>
  <c r="AI27" i="34"/>
  <c r="AI24" i="34"/>
  <c r="AI21" i="34"/>
  <c r="AA20" i="34"/>
  <c r="AI18" i="34"/>
  <c r="AA17" i="34"/>
  <c r="AI15" i="34"/>
  <c r="AA14" i="34"/>
  <c r="AI12" i="34"/>
  <c r="AA11" i="34"/>
  <c r="AE10" i="34"/>
  <c r="AM8" i="34"/>
  <c r="AE7" i="34"/>
  <c r="AA5" i="34"/>
  <c r="AL41" i="34"/>
  <c r="AD37" i="34"/>
  <c r="AD34" i="34"/>
  <c r="Z32" i="34"/>
  <c r="AD28" i="34"/>
  <c r="AD25" i="34"/>
  <c r="AD19" i="34"/>
  <c r="AL17" i="34"/>
  <c r="AH15" i="34"/>
  <c r="Z14" i="34"/>
  <c r="AH12" i="34"/>
  <c r="AL11" i="34"/>
  <c r="Z11" i="34"/>
  <c r="AL8" i="34"/>
  <c r="Z8" i="34"/>
  <c r="Z5" i="34"/>
  <c r="AM42" i="34"/>
  <c r="AM36" i="34"/>
  <c r="AM30" i="34"/>
  <c r="AE8" i="34"/>
  <c r="AI30" i="34"/>
  <c r="AM26" i="34"/>
  <c r="AE22" i="34"/>
  <c r="AM5" i="34"/>
  <c r="Z26" i="34"/>
  <c r="AL23" i="34"/>
  <c r="AD22" i="34"/>
  <c r="AH18" i="34"/>
  <c r="AL14" i="34"/>
  <c r="C43" i="34"/>
  <c r="AD4" i="34"/>
  <c r="AO43" i="34"/>
  <c r="AG42" i="34"/>
  <c r="AK41" i="34"/>
  <c r="AO40" i="34"/>
  <c r="AG39" i="34"/>
  <c r="AK38" i="34"/>
  <c r="AO37" i="34"/>
  <c r="AC37" i="34"/>
  <c r="AG36" i="34"/>
  <c r="AK35" i="34"/>
  <c r="AO34" i="34"/>
  <c r="AC34" i="34"/>
  <c r="AG33" i="34"/>
  <c r="AK32" i="34"/>
  <c r="AO31" i="34"/>
  <c r="AC31" i="34"/>
  <c r="AG30" i="34"/>
  <c r="AK29" i="34"/>
  <c r="AC28" i="34"/>
  <c r="AG27" i="34"/>
  <c r="AK26" i="34"/>
  <c r="AO25" i="34"/>
  <c r="AC25" i="34"/>
  <c r="AG24" i="34"/>
  <c r="AK23" i="34"/>
  <c r="AO22" i="34"/>
  <c r="AC22" i="34"/>
  <c r="AG21" i="34"/>
  <c r="AK20" i="34"/>
  <c r="AO19" i="34"/>
  <c r="AC19" i="34"/>
  <c r="AG18" i="34"/>
  <c r="AK17" i="34"/>
  <c r="AO16" i="34"/>
  <c r="AC16" i="34"/>
  <c r="AG15" i="34"/>
  <c r="AK14" i="34"/>
  <c r="AO13" i="34"/>
  <c r="AC13" i="34"/>
  <c r="AG12" i="34"/>
  <c r="AK11" i="34"/>
  <c r="AO10" i="34"/>
  <c r="AC10" i="34"/>
  <c r="AG9" i="34"/>
  <c r="AK8" i="34"/>
  <c r="AO7" i="34"/>
  <c r="AC7" i="34"/>
  <c r="AG6" i="34"/>
  <c r="AK5" i="34"/>
  <c r="AF5" i="34"/>
  <c r="AA42" i="34"/>
  <c r="AE17" i="34"/>
  <c r="AI16" i="34"/>
  <c r="AI13" i="34"/>
  <c r="AB4" i="34"/>
  <c r="AM32" i="34"/>
  <c r="AA29" i="34"/>
  <c r="AA23" i="34"/>
  <c r="AD43" i="34"/>
  <c r="AD40" i="34"/>
  <c r="AL38" i="34"/>
  <c r="AL35" i="34"/>
  <c r="AL32" i="34"/>
  <c r="AL26" i="34"/>
  <c r="AL20" i="34"/>
  <c r="Z17" i="34"/>
  <c r="AL5" i="34"/>
  <c r="AE4" i="34"/>
  <c r="AN43" i="34"/>
  <c r="AB43" i="34"/>
  <c r="AN40" i="34"/>
  <c r="AB40" i="34"/>
  <c r="AJ38" i="34"/>
  <c r="AN37" i="34"/>
  <c r="AB37" i="34"/>
  <c r="AJ35" i="34"/>
  <c r="AN34" i="34"/>
  <c r="AB34" i="34"/>
  <c r="AJ32" i="34"/>
  <c r="AN31" i="34"/>
  <c r="AB31" i="34"/>
  <c r="AJ29" i="34"/>
  <c r="AN28" i="34"/>
  <c r="AB28" i="34"/>
  <c r="AJ26" i="34"/>
  <c r="AN25" i="34"/>
  <c r="AB25" i="34"/>
  <c r="AF24" i="34"/>
  <c r="AJ23" i="34"/>
  <c r="AN22" i="34"/>
  <c r="AB22" i="34"/>
  <c r="AF21" i="34"/>
  <c r="AJ20" i="34"/>
  <c r="AN19" i="34"/>
  <c r="AB19" i="34"/>
  <c r="AJ17" i="34"/>
  <c r="AN16" i="34"/>
  <c r="AB16" i="34"/>
  <c r="AJ14" i="34"/>
  <c r="AN13" i="34"/>
  <c r="AB13" i="34"/>
  <c r="AJ11" i="34"/>
  <c r="AN10" i="34"/>
  <c r="AB10" i="34"/>
  <c r="AJ8" i="34"/>
  <c r="AN7" i="34"/>
  <c r="AB7" i="34"/>
  <c r="AF6" i="34"/>
  <c r="AJ5" i="34"/>
  <c r="AN36" i="34"/>
  <c r="AF14" i="34"/>
  <c r="AI39" i="34"/>
  <c r="AM35" i="34"/>
  <c r="AM23" i="34"/>
  <c r="AM20" i="34"/>
  <c r="AM17" i="34"/>
  <c r="AM14" i="34"/>
  <c r="AM11" i="34"/>
  <c r="AA8" i="34"/>
  <c r="AI6" i="34"/>
  <c r="C21" i="34"/>
  <c r="AO4" i="34"/>
  <c r="AH42" i="34"/>
  <c r="AH39" i="34"/>
  <c r="AH36" i="34"/>
  <c r="AH33" i="34"/>
  <c r="AL29" i="34"/>
  <c r="AH6" i="34"/>
  <c r="AF4" i="34"/>
  <c r="AE42" i="34"/>
  <c r="AE39" i="34"/>
  <c r="AI38" i="34"/>
  <c r="AE36" i="34"/>
  <c r="AI35" i="34"/>
  <c r="AM34" i="34"/>
  <c r="AE33" i="34"/>
  <c r="AI32" i="34"/>
  <c r="AM31" i="34"/>
  <c r="AE30" i="34"/>
  <c r="AI29" i="34"/>
  <c r="AA28" i="34"/>
  <c r="AE27" i="34"/>
  <c r="AI26" i="34"/>
  <c r="AI23" i="34"/>
  <c r="AI20" i="34"/>
  <c r="AM19" i="34"/>
  <c r="AM16" i="34"/>
  <c r="AA16" i="34"/>
  <c r="AM13" i="34"/>
  <c r="AA13" i="34"/>
  <c r="AM10" i="34"/>
  <c r="AA10" i="34"/>
  <c r="AE9" i="34"/>
  <c r="AM7" i="34"/>
  <c r="AA7" i="34"/>
  <c r="C39" i="34"/>
  <c r="Z43" i="34"/>
  <c r="Z40" i="34"/>
  <c r="AL37" i="34"/>
  <c r="AL34" i="34"/>
  <c r="AD33" i="34"/>
  <c r="AL31" i="34"/>
  <c r="AD30" i="34"/>
  <c r="AL28" i="34"/>
  <c r="Z28" i="34"/>
  <c r="AD27" i="34"/>
  <c r="AH26" i="34"/>
  <c r="AL25" i="34"/>
  <c r="AL22" i="34"/>
  <c r="AL19" i="34"/>
  <c r="AL16" i="34"/>
  <c r="AL13" i="34"/>
  <c r="AH11" i="34"/>
  <c r="AL10" i="34"/>
  <c r="AD9" i="34"/>
  <c r="AH8" i="34"/>
  <c r="AL7" i="34"/>
  <c r="AH5" i="34"/>
  <c r="AF17" i="34"/>
  <c r="AM39" i="34"/>
  <c r="C5" i="34"/>
  <c r="C28" i="34"/>
  <c r="C38" i="34"/>
  <c r="C6" i="34"/>
  <c r="C10" i="34"/>
  <c r="C14" i="34"/>
  <c r="C15" i="34"/>
  <c r="C22" i="34"/>
  <c r="C23" i="34"/>
  <c r="C30" i="34"/>
  <c r="C12" i="34"/>
  <c r="C7" i="34"/>
  <c r="C16" i="34"/>
  <c r="C17" i="34"/>
  <c r="C29" i="34"/>
  <c r="C34" i="34"/>
  <c r="C20" i="34"/>
  <c r="C25" i="34"/>
  <c r="C27" i="34"/>
  <c r="C4" i="34"/>
  <c r="C8" i="34"/>
  <c r="C18" i="34"/>
  <c r="C42" i="34"/>
  <c r="C24" i="34"/>
  <c r="C32" i="34"/>
  <c r="C36" i="34"/>
  <c r="C40" i="34"/>
  <c r="C33" i="34"/>
  <c r="C37" i="34"/>
  <c r="C41" i="34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" i="33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" i="12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" i="32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" i="30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" i="17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" i="26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" i="14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" i="8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" i="3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" i="7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" i="11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D4" i="13"/>
  <c r="F4" i="13"/>
  <c r="H4" i="13"/>
  <c r="J4" i="13"/>
  <c r="B4" i="1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" i="10"/>
  <c r="AB35" i="33" l="1"/>
  <c r="AB41" i="33"/>
  <c r="AN41" i="33"/>
  <c r="AB43" i="33"/>
  <c r="N43" i="33"/>
  <c r="L43" i="33"/>
  <c r="AC43" i="33" s="1"/>
  <c r="J43" i="33"/>
  <c r="H43" i="33"/>
  <c r="F43" i="33"/>
  <c r="AL43" i="33" s="1"/>
  <c r="D43" i="33"/>
  <c r="N42" i="33"/>
  <c r="L42" i="33"/>
  <c r="AB42" i="33" s="1"/>
  <c r="J42" i="33"/>
  <c r="H42" i="33"/>
  <c r="F42" i="33"/>
  <c r="AL42" i="33" s="1"/>
  <c r="D42" i="33"/>
  <c r="N41" i="33"/>
  <c r="L41" i="33"/>
  <c r="AC41" i="33" s="1"/>
  <c r="J41" i="33"/>
  <c r="H41" i="33"/>
  <c r="F41" i="33"/>
  <c r="AL41" i="33" s="1"/>
  <c r="D41" i="33"/>
  <c r="N40" i="33"/>
  <c r="L40" i="33"/>
  <c r="AB40" i="33" s="1"/>
  <c r="J40" i="33"/>
  <c r="H40" i="33"/>
  <c r="F40" i="33"/>
  <c r="D40" i="33"/>
  <c r="N39" i="33"/>
  <c r="L39" i="33"/>
  <c r="AB39" i="33" s="1"/>
  <c r="J39" i="33"/>
  <c r="H39" i="33"/>
  <c r="AJ39" i="33" s="1"/>
  <c r="F39" i="33"/>
  <c r="D39" i="33"/>
  <c r="N38" i="33"/>
  <c r="L38" i="33"/>
  <c r="AB38" i="33" s="1"/>
  <c r="J38" i="33"/>
  <c r="H38" i="33"/>
  <c r="AJ38" i="33" s="1"/>
  <c r="F38" i="33"/>
  <c r="AL38" i="33" s="1"/>
  <c r="D38" i="33"/>
  <c r="N37" i="33"/>
  <c r="L37" i="33"/>
  <c r="J37" i="33"/>
  <c r="H37" i="33"/>
  <c r="F37" i="33"/>
  <c r="D37" i="33"/>
  <c r="N36" i="33"/>
  <c r="AJ36" i="33" s="1"/>
  <c r="L36" i="33"/>
  <c r="AB36" i="33" s="1"/>
  <c r="J36" i="33"/>
  <c r="H36" i="33"/>
  <c r="AK36" i="33" s="1"/>
  <c r="F36" i="33"/>
  <c r="D36" i="33"/>
  <c r="C36" i="33" s="1"/>
  <c r="N35" i="33"/>
  <c r="L35" i="33"/>
  <c r="AM35" i="33" s="1"/>
  <c r="J35" i="33"/>
  <c r="H35" i="33"/>
  <c r="F35" i="33"/>
  <c r="D35" i="33"/>
  <c r="Z35" i="33" s="1"/>
  <c r="N34" i="33"/>
  <c r="L34" i="33"/>
  <c r="AB34" i="33" s="1"/>
  <c r="J34" i="33"/>
  <c r="H34" i="33"/>
  <c r="F34" i="33"/>
  <c r="D34" i="33"/>
  <c r="N33" i="33"/>
  <c r="L33" i="33"/>
  <c r="J33" i="33"/>
  <c r="H33" i="33"/>
  <c r="F33" i="33"/>
  <c r="D33" i="33"/>
  <c r="AH33" i="33" s="1"/>
  <c r="N32" i="33"/>
  <c r="L32" i="33"/>
  <c r="J32" i="33"/>
  <c r="H32" i="33"/>
  <c r="AN32" i="33" s="1"/>
  <c r="F32" i="33"/>
  <c r="D32" i="33"/>
  <c r="N31" i="33"/>
  <c r="L31" i="33"/>
  <c r="AB31" i="33" s="1"/>
  <c r="J31" i="33"/>
  <c r="H31" i="33"/>
  <c r="AG31" i="33" s="1"/>
  <c r="F31" i="33"/>
  <c r="D31" i="33"/>
  <c r="AD31" i="33" s="1"/>
  <c r="N30" i="33"/>
  <c r="L30" i="33"/>
  <c r="J30" i="33"/>
  <c r="H30" i="33"/>
  <c r="F30" i="33"/>
  <c r="D30" i="33"/>
  <c r="N29" i="33"/>
  <c r="L29" i="33"/>
  <c r="AB29" i="33" s="1"/>
  <c r="J29" i="33"/>
  <c r="H29" i="33"/>
  <c r="F29" i="33"/>
  <c r="D29" i="33"/>
  <c r="Z29" i="33" s="1"/>
  <c r="N28" i="33"/>
  <c r="L28" i="33"/>
  <c r="J28" i="33"/>
  <c r="H28" i="33"/>
  <c r="AJ28" i="33" s="1"/>
  <c r="F28" i="33"/>
  <c r="D28" i="33"/>
  <c r="N27" i="33"/>
  <c r="L27" i="33"/>
  <c r="J27" i="33"/>
  <c r="H27" i="33"/>
  <c r="F27" i="33"/>
  <c r="D27" i="33"/>
  <c r="N26" i="33"/>
  <c r="L26" i="33"/>
  <c r="J26" i="33"/>
  <c r="H26" i="33"/>
  <c r="AJ26" i="33" s="1"/>
  <c r="F26" i="33"/>
  <c r="AL26" i="33" s="1"/>
  <c r="D26" i="33"/>
  <c r="N25" i="33"/>
  <c r="L25" i="33"/>
  <c r="AB25" i="33" s="1"/>
  <c r="J25" i="33"/>
  <c r="H25" i="33"/>
  <c r="F25" i="33"/>
  <c r="D25" i="33"/>
  <c r="AD25" i="33" s="1"/>
  <c r="N24" i="33"/>
  <c r="L24" i="33"/>
  <c r="AB24" i="33" s="1"/>
  <c r="J24" i="33"/>
  <c r="H24" i="33"/>
  <c r="F24" i="33"/>
  <c r="AL24" i="33" s="1"/>
  <c r="D24" i="33"/>
  <c r="N23" i="33"/>
  <c r="L23" i="33"/>
  <c r="J23" i="33"/>
  <c r="H23" i="33"/>
  <c r="F23" i="33"/>
  <c r="D23" i="33"/>
  <c r="Z23" i="33" s="1"/>
  <c r="N22" i="33"/>
  <c r="L22" i="33"/>
  <c r="AB22" i="33" s="1"/>
  <c r="J22" i="33"/>
  <c r="H22" i="33"/>
  <c r="F22" i="33"/>
  <c r="AL22" i="33" s="1"/>
  <c r="D22" i="33"/>
  <c r="N21" i="33"/>
  <c r="L21" i="33"/>
  <c r="J21" i="33"/>
  <c r="H21" i="33"/>
  <c r="F21" i="33"/>
  <c r="D21" i="33"/>
  <c r="N20" i="33"/>
  <c r="L20" i="33"/>
  <c r="AB20" i="33" s="1"/>
  <c r="J20" i="33"/>
  <c r="H20" i="33"/>
  <c r="F20" i="33"/>
  <c r="D20" i="33"/>
  <c r="N19" i="33"/>
  <c r="L19" i="33"/>
  <c r="AB19" i="33" s="1"/>
  <c r="J19" i="33"/>
  <c r="H19" i="33"/>
  <c r="AJ19" i="33" s="1"/>
  <c r="F19" i="33"/>
  <c r="D19" i="33"/>
  <c r="AD19" i="33" s="1"/>
  <c r="N18" i="33"/>
  <c r="L18" i="33"/>
  <c r="J18" i="33"/>
  <c r="H18" i="33"/>
  <c r="F18" i="33"/>
  <c r="AL18" i="33" s="1"/>
  <c r="D18" i="33"/>
  <c r="N17" i="33"/>
  <c r="L17" i="33"/>
  <c r="AB17" i="33" s="1"/>
  <c r="J17" i="33"/>
  <c r="H17" i="33"/>
  <c r="AJ17" i="33" s="1"/>
  <c r="F17" i="33"/>
  <c r="D17" i="33"/>
  <c r="N16" i="33"/>
  <c r="L16" i="33"/>
  <c r="AB16" i="33" s="1"/>
  <c r="J16" i="33"/>
  <c r="H16" i="33"/>
  <c r="AJ16" i="33" s="1"/>
  <c r="F16" i="33"/>
  <c r="D16" i="33"/>
  <c r="N15" i="33"/>
  <c r="L15" i="33"/>
  <c r="AB15" i="33" s="1"/>
  <c r="J15" i="33"/>
  <c r="H15" i="33"/>
  <c r="F15" i="33"/>
  <c r="D15" i="33"/>
  <c r="N14" i="33"/>
  <c r="L14" i="33"/>
  <c r="AB14" i="33" s="1"/>
  <c r="J14" i="33"/>
  <c r="H14" i="33"/>
  <c r="AJ14" i="33" s="1"/>
  <c r="F14" i="33"/>
  <c r="AL14" i="33" s="1"/>
  <c r="D14" i="33"/>
  <c r="N13" i="33"/>
  <c r="L13" i="33"/>
  <c r="J13" i="33"/>
  <c r="H13" i="33"/>
  <c r="F13" i="33"/>
  <c r="D13" i="33"/>
  <c r="N12" i="33"/>
  <c r="L12" i="33"/>
  <c r="J12" i="33"/>
  <c r="H12" i="33"/>
  <c r="AK12" i="33" s="1"/>
  <c r="F12" i="33"/>
  <c r="D12" i="33"/>
  <c r="N11" i="33"/>
  <c r="L11" i="33"/>
  <c r="AB11" i="33" s="1"/>
  <c r="J11" i="33"/>
  <c r="H11" i="33"/>
  <c r="AJ11" i="33" s="1"/>
  <c r="F11" i="33"/>
  <c r="D11" i="33"/>
  <c r="Z11" i="33" s="1"/>
  <c r="N10" i="33"/>
  <c r="L10" i="33"/>
  <c r="AB10" i="33" s="1"/>
  <c r="J10" i="33"/>
  <c r="H10" i="33"/>
  <c r="F10" i="33"/>
  <c r="D10" i="33"/>
  <c r="N9" i="33"/>
  <c r="L9" i="33"/>
  <c r="J9" i="33"/>
  <c r="H9" i="33"/>
  <c r="F9" i="33"/>
  <c r="D9" i="33"/>
  <c r="AH9" i="33" s="1"/>
  <c r="N8" i="33"/>
  <c r="L8" i="33"/>
  <c r="J8" i="33"/>
  <c r="AN8" i="33" s="1"/>
  <c r="H8" i="33"/>
  <c r="F8" i="33"/>
  <c r="D8" i="33"/>
  <c r="N7" i="33"/>
  <c r="L7" i="33"/>
  <c r="AB7" i="33" s="1"/>
  <c r="J7" i="33"/>
  <c r="H7" i="33"/>
  <c r="F7" i="33"/>
  <c r="D7" i="33"/>
  <c r="N6" i="33"/>
  <c r="L6" i="33"/>
  <c r="AB6" i="33" s="1"/>
  <c r="J6" i="33"/>
  <c r="H6" i="33"/>
  <c r="AJ6" i="33" s="1"/>
  <c r="F6" i="33"/>
  <c r="D6" i="33"/>
  <c r="N5" i="33"/>
  <c r="L5" i="33"/>
  <c r="J5" i="33"/>
  <c r="H5" i="33"/>
  <c r="F5" i="33"/>
  <c r="D5" i="33"/>
  <c r="N4" i="33"/>
  <c r="L4" i="33"/>
  <c r="AC4" i="33" s="1"/>
  <c r="J4" i="33"/>
  <c r="H4" i="33"/>
  <c r="F4" i="33"/>
  <c r="D4" i="33"/>
  <c r="V43" i="32"/>
  <c r="T43" i="32"/>
  <c r="R43" i="32"/>
  <c r="P43" i="32"/>
  <c r="N43" i="32"/>
  <c r="L43" i="32"/>
  <c r="J43" i="32"/>
  <c r="H43" i="32"/>
  <c r="F43" i="32"/>
  <c r="D43" i="32"/>
  <c r="V42" i="32"/>
  <c r="T42" i="32"/>
  <c r="R42" i="32"/>
  <c r="P42" i="32"/>
  <c r="N42" i="32"/>
  <c r="L42" i="32"/>
  <c r="J42" i="32"/>
  <c r="H42" i="32"/>
  <c r="F42" i="32"/>
  <c r="D42" i="32"/>
  <c r="V41" i="32"/>
  <c r="T41" i="32"/>
  <c r="R41" i="32"/>
  <c r="P41" i="32"/>
  <c r="N41" i="32"/>
  <c r="L41" i="32"/>
  <c r="J41" i="32"/>
  <c r="H41" i="32"/>
  <c r="AH41" i="32" s="1"/>
  <c r="F41" i="32"/>
  <c r="D41" i="32"/>
  <c r="V40" i="32"/>
  <c r="T40" i="32"/>
  <c r="R40" i="32"/>
  <c r="P40" i="32"/>
  <c r="N40" i="32"/>
  <c r="L40" i="32"/>
  <c r="J40" i="32"/>
  <c r="H40" i="32"/>
  <c r="F40" i="32"/>
  <c r="D40" i="32"/>
  <c r="AL40" i="32" s="1"/>
  <c r="V39" i="32"/>
  <c r="T39" i="32"/>
  <c r="R39" i="32"/>
  <c r="P39" i="32"/>
  <c r="N39" i="32"/>
  <c r="L39" i="32"/>
  <c r="J39" i="32"/>
  <c r="H39" i="32"/>
  <c r="F39" i="32"/>
  <c r="D39" i="32"/>
  <c r="V38" i="32"/>
  <c r="T38" i="32"/>
  <c r="R38" i="32"/>
  <c r="P38" i="32"/>
  <c r="N38" i="32"/>
  <c r="L38" i="32"/>
  <c r="J38" i="32"/>
  <c r="H38" i="32"/>
  <c r="F38" i="32"/>
  <c r="D38" i="32"/>
  <c r="V37" i="32"/>
  <c r="T37" i="32"/>
  <c r="R37" i="32"/>
  <c r="P37" i="32"/>
  <c r="N37" i="32"/>
  <c r="L37" i="32"/>
  <c r="J37" i="32"/>
  <c r="H37" i="32"/>
  <c r="F37" i="32"/>
  <c r="D37" i="32"/>
  <c r="V36" i="32"/>
  <c r="T36" i="32"/>
  <c r="R36" i="32"/>
  <c r="P36" i="32"/>
  <c r="N36" i="32"/>
  <c r="L36" i="32"/>
  <c r="J36" i="32"/>
  <c r="H36" i="32"/>
  <c r="F36" i="32"/>
  <c r="D36" i="32"/>
  <c r="V35" i="32"/>
  <c r="T35" i="32"/>
  <c r="R35" i="32"/>
  <c r="P35" i="32"/>
  <c r="N35" i="32"/>
  <c r="L35" i="32"/>
  <c r="J35" i="32"/>
  <c r="H35" i="32"/>
  <c r="F35" i="32"/>
  <c r="D35" i="32"/>
  <c r="V34" i="32"/>
  <c r="T34" i="32"/>
  <c r="R34" i="32"/>
  <c r="P34" i="32"/>
  <c r="N34" i="32"/>
  <c r="L34" i="32"/>
  <c r="J34" i="32"/>
  <c r="H34" i="32"/>
  <c r="F34" i="32"/>
  <c r="D34" i="32"/>
  <c r="V33" i="32"/>
  <c r="T33" i="32"/>
  <c r="R33" i="32"/>
  <c r="P33" i="32"/>
  <c r="N33" i="32"/>
  <c r="L33" i="32"/>
  <c r="J33" i="32"/>
  <c r="H33" i="32"/>
  <c r="F33" i="32"/>
  <c r="D33" i="32"/>
  <c r="V32" i="32"/>
  <c r="T32" i="32"/>
  <c r="R32" i="32"/>
  <c r="P32" i="32"/>
  <c r="N32" i="32"/>
  <c r="L32" i="32"/>
  <c r="J32" i="32"/>
  <c r="H32" i="32"/>
  <c r="F32" i="32"/>
  <c r="D32" i="32"/>
  <c r="V31" i="32"/>
  <c r="T31" i="32"/>
  <c r="R31" i="32"/>
  <c r="P31" i="32"/>
  <c r="N31" i="32"/>
  <c r="L31" i="32"/>
  <c r="J31" i="32"/>
  <c r="H31" i="32"/>
  <c r="F31" i="32"/>
  <c r="D31" i="32"/>
  <c r="V30" i="32"/>
  <c r="T30" i="32"/>
  <c r="R30" i="32"/>
  <c r="P30" i="32"/>
  <c r="N30" i="32"/>
  <c r="L30" i="32"/>
  <c r="J30" i="32"/>
  <c r="H30" i="32"/>
  <c r="F30" i="32"/>
  <c r="D30" i="32"/>
  <c r="V29" i="32"/>
  <c r="T29" i="32"/>
  <c r="R29" i="32"/>
  <c r="P29" i="32"/>
  <c r="N29" i="32"/>
  <c r="L29" i="32"/>
  <c r="J29" i="32"/>
  <c r="H29" i="32"/>
  <c r="F29" i="32"/>
  <c r="D29" i="32"/>
  <c r="V28" i="32"/>
  <c r="T28" i="32"/>
  <c r="R28" i="32"/>
  <c r="P28" i="32"/>
  <c r="N28" i="32"/>
  <c r="L28" i="32"/>
  <c r="J28" i="32"/>
  <c r="H28" i="32"/>
  <c r="F28" i="32"/>
  <c r="D28" i="32"/>
  <c r="V27" i="32"/>
  <c r="T27" i="32"/>
  <c r="R27" i="32"/>
  <c r="P27" i="32"/>
  <c r="N27" i="32"/>
  <c r="L27" i="32"/>
  <c r="J27" i="32"/>
  <c r="H27" i="32"/>
  <c r="F27" i="32"/>
  <c r="D27" i="32"/>
  <c r="V26" i="32"/>
  <c r="T26" i="32"/>
  <c r="R26" i="32"/>
  <c r="P26" i="32"/>
  <c r="N26" i="32"/>
  <c r="L26" i="32"/>
  <c r="J26" i="32"/>
  <c r="H26" i="32"/>
  <c r="F26" i="32"/>
  <c r="D26" i="32"/>
  <c r="V25" i="32"/>
  <c r="T25" i="32"/>
  <c r="AE25" i="32" s="1"/>
  <c r="R25" i="32"/>
  <c r="P25" i="32"/>
  <c r="N25" i="32"/>
  <c r="L25" i="32"/>
  <c r="J25" i="32"/>
  <c r="H25" i="32"/>
  <c r="F25" i="32"/>
  <c r="D25" i="32"/>
  <c r="V24" i="32"/>
  <c r="T24" i="32"/>
  <c r="R24" i="32"/>
  <c r="P24" i="32"/>
  <c r="N24" i="32"/>
  <c r="L24" i="32"/>
  <c r="J24" i="32"/>
  <c r="H24" i="32"/>
  <c r="F24" i="32"/>
  <c r="D24" i="32"/>
  <c r="V23" i="32"/>
  <c r="T23" i="32"/>
  <c r="R23" i="32"/>
  <c r="P23" i="32"/>
  <c r="N23" i="32"/>
  <c r="L23" i="32"/>
  <c r="J23" i="32"/>
  <c r="H23" i="32"/>
  <c r="F23" i="32"/>
  <c r="D23" i="32"/>
  <c r="V22" i="32"/>
  <c r="T22" i="32"/>
  <c r="R22" i="32"/>
  <c r="P22" i="32"/>
  <c r="N22" i="32"/>
  <c r="L22" i="32"/>
  <c r="J22" i="32"/>
  <c r="H22" i="32"/>
  <c r="F22" i="32"/>
  <c r="D22" i="32"/>
  <c r="V21" i="32"/>
  <c r="T21" i="32"/>
  <c r="R21" i="32"/>
  <c r="P21" i="32"/>
  <c r="N21" i="32"/>
  <c r="L21" i="32"/>
  <c r="J21" i="32"/>
  <c r="H21" i="32"/>
  <c r="F21" i="32"/>
  <c r="D21" i="32"/>
  <c r="V20" i="32"/>
  <c r="T20" i="32"/>
  <c r="R20" i="32"/>
  <c r="P20" i="32"/>
  <c r="N20" i="32"/>
  <c r="L20" i="32"/>
  <c r="J20" i="32"/>
  <c r="H20" i="32"/>
  <c r="F20" i="32"/>
  <c r="D20" i="32"/>
  <c r="V19" i="32"/>
  <c r="T19" i="32"/>
  <c r="R19" i="32"/>
  <c r="P19" i="32"/>
  <c r="N19" i="32"/>
  <c r="L19" i="32"/>
  <c r="J19" i="32"/>
  <c r="H19" i="32"/>
  <c r="F19" i="32"/>
  <c r="D19" i="32"/>
  <c r="V18" i="32"/>
  <c r="T18" i="32"/>
  <c r="R18" i="32"/>
  <c r="P18" i="32"/>
  <c r="N18" i="32"/>
  <c r="L18" i="32"/>
  <c r="J18" i="32"/>
  <c r="H18" i="32"/>
  <c r="F18" i="32"/>
  <c r="D18" i="32"/>
  <c r="AA18" i="32" s="1"/>
  <c r="V17" i="32"/>
  <c r="T17" i="32"/>
  <c r="R17" i="32"/>
  <c r="P17" i="32"/>
  <c r="N17" i="32"/>
  <c r="L17" i="32"/>
  <c r="J17" i="32"/>
  <c r="H17" i="32"/>
  <c r="F17" i="32"/>
  <c r="D17" i="32"/>
  <c r="C17" i="32" s="1"/>
  <c r="V16" i="32"/>
  <c r="T16" i="32"/>
  <c r="R16" i="32"/>
  <c r="P16" i="32"/>
  <c r="N16" i="32"/>
  <c r="L16" i="32"/>
  <c r="J16" i="32"/>
  <c r="H16" i="32"/>
  <c r="F16" i="32"/>
  <c r="D16" i="32"/>
  <c r="V15" i="32"/>
  <c r="T15" i="32"/>
  <c r="R15" i="32"/>
  <c r="P15" i="32"/>
  <c r="N15" i="32"/>
  <c r="L15" i="32"/>
  <c r="J15" i="32"/>
  <c r="H15" i="32"/>
  <c r="F15" i="32"/>
  <c r="D15" i="32"/>
  <c r="V14" i="32"/>
  <c r="T14" i="32"/>
  <c r="R14" i="32"/>
  <c r="P14" i="32"/>
  <c r="N14" i="32"/>
  <c r="L14" i="32"/>
  <c r="J14" i="32"/>
  <c r="H14" i="32"/>
  <c r="F14" i="32"/>
  <c r="D14" i="32"/>
  <c r="AA14" i="32" s="1"/>
  <c r="V13" i="32"/>
  <c r="T13" i="32"/>
  <c r="R13" i="32"/>
  <c r="P13" i="32"/>
  <c r="N13" i="32"/>
  <c r="L13" i="32"/>
  <c r="J13" i="32"/>
  <c r="H13" i="32"/>
  <c r="F13" i="32"/>
  <c r="D13" i="32"/>
  <c r="C13" i="32" s="1"/>
  <c r="V12" i="32"/>
  <c r="T12" i="32"/>
  <c r="R12" i="32"/>
  <c r="P12" i="32"/>
  <c r="N12" i="32"/>
  <c r="L12" i="32"/>
  <c r="J12" i="32"/>
  <c r="H12" i="32"/>
  <c r="F12" i="32"/>
  <c r="D12" i="32"/>
  <c r="AA12" i="32" s="1"/>
  <c r="V11" i="32"/>
  <c r="T11" i="32"/>
  <c r="R11" i="32"/>
  <c r="P11" i="32"/>
  <c r="N11" i="32"/>
  <c r="L11" i="32"/>
  <c r="J11" i="32"/>
  <c r="H11" i="32"/>
  <c r="F11" i="32"/>
  <c r="D11" i="32"/>
  <c r="V10" i="32"/>
  <c r="T10" i="32"/>
  <c r="R10" i="32"/>
  <c r="P10" i="32"/>
  <c r="N10" i="32"/>
  <c r="L10" i="32"/>
  <c r="J10" i="32"/>
  <c r="H10" i="32"/>
  <c r="F10" i="32"/>
  <c r="D10" i="32"/>
  <c r="V9" i="32"/>
  <c r="T9" i="32"/>
  <c r="R9" i="32"/>
  <c r="P9" i="32"/>
  <c r="N9" i="32"/>
  <c r="L9" i="32"/>
  <c r="J9" i="32"/>
  <c r="H9" i="32"/>
  <c r="F9" i="32"/>
  <c r="D9" i="32"/>
  <c r="V8" i="32"/>
  <c r="T8" i="32"/>
  <c r="R8" i="32"/>
  <c r="P8" i="32"/>
  <c r="N8" i="32"/>
  <c r="L8" i="32"/>
  <c r="J8" i="32"/>
  <c r="H8" i="32"/>
  <c r="F8" i="32"/>
  <c r="D8" i="32"/>
  <c r="V7" i="32"/>
  <c r="T7" i="32"/>
  <c r="R7" i="32"/>
  <c r="P7" i="32"/>
  <c r="N7" i="32"/>
  <c r="L7" i="32"/>
  <c r="J7" i="32"/>
  <c r="H7" i="32"/>
  <c r="F7" i="32"/>
  <c r="D7" i="32"/>
  <c r="V6" i="32"/>
  <c r="T6" i="32"/>
  <c r="R6" i="32"/>
  <c r="P6" i="32"/>
  <c r="N6" i="32"/>
  <c r="L6" i="32"/>
  <c r="J6" i="32"/>
  <c r="H6" i="32"/>
  <c r="F6" i="32"/>
  <c r="D6" i="32"/>
  <c r="V5" i="32"/>
  <c r="T5" i="32"/>
  <c r="R5" i="32"/>
  <c r="P5" i="32"/>
  <c r="N5" i="32"/>
  <c r="L5" i="32"/>
  <c r="J5" i="32"/>
  <c r="H5" i="32"/>
  <c r="F5" i="32"/>
  <c r="D5" i="32"/>
  <c r="V4" i="32"/>
  <c r="T4" i="32"/>
  <c r="R4" i="32"/>
  <c r="P4" i="32"/>
  <c r="N4" i="32"/>
  <c r="L4" i="32"/>
  <c r="J4" i="32"/>
  <c r="H4" i="32"/>
  <c r="F4" i="32"/>
  <c r="D4" i="32"/>
  <c r="V43" i="30"/>
  <c r="T43" i="30"/>
  <c r="R43" i="30"/>
  <c r="P43" i="30"/>
  <c r="N43" i="30"/>
  <c r="L43" i="30"/>
  <c r="J43" i="30"/>
  <c r="H43" i="30"/>
  <c r="F43" i="30"/>
  <c r="D43" i="30"/>
  <c r="V42" i="30"/>
  <c r="T42" i="30"/>
  <c r="R42" i="30"/>
  <c r="P42" i="30"/>
  <c r="N42" i="30"/>
  <c r="L42" i="30"/>
  <c r="J42" i="30"/>
  <c r="H42" i="30"/>
  <c r="F42" i="30"/>
  <c r="D42" i="30"/>
  <c r="V41" i="30"/>
  <c r="T41" i="30"/>
  <c r="R41" i="30"/>
  <c r="P41" i="30"/>
  <c r="N41" i="30"/>
  <c r="L41" i="30"/>
  <c r="J41" i="30"/>
  <c r="H41" i="30"/>
  <c r="F41" i="30"/>
  <c r="D41" i="30"/>
  <c r="V40" i="30"/>
  <c r="T40" i="30"/>
  <c r="R40" i="30"/>
  <c r="P40" i="30"/>
  <c r="N40" i="30"/>
  <c r="L40" i="30"/>
  <c r="J40" i="30"/>
  <c r="H40" i="30"/>
  <c r="F40" i="30"/>
  <c r="D40" i="30"/>
  <c r="V39" i="30"/>
  <c r="T39" i="30"/>
  <c r="R39" i="30"/>
  <c r="P39" i="30"/>
  <c r="N39" i="30"/>
  <c r="L39" i="30"/>
  <c r="J39" i="30"/>
  <c r="H39" i="30"/>
  <c r="F39" i="30"/>
  <c r="D39" i="30"/>
  <c r="V38" i="30"/>
  <c r="T38" i="30"/>
  <c r="R38" i="30"/>
  <c r="P38" i="30"/>
  <c r="N38" i="30"/>
  <c r="L38" i="30"/>
  <c r="J38" i="30"/>
  <c r="H38" i="30"/>
  <c r="F38" i="30"/>
  <c r="D38" i="30"/>
  <c r="V37" i="30"/>
  <c r="T37" i="30"/>
  <c r="R37" i="30"/>
  <c r="P37" i="30"/>
  <c r="N37" i="30"/>
  <c r="L37" i="30"/>
  <c r="J37" i="30"/>
  <c r="H37" i="30"/>
  <c r="F37" i="30"/>
  <c r="D37" i="30"/>
  <c r="V36" i="30"/>
  <c r="T36" i="30"/>
  <c r="R36" i="30"/>
  <c r="P36" i="30"/>
  <c r="AD36" i="30" s="1"/>
  <c r="N36" i="30"/>
  <c r="L36" i="30"/>
  <c r="J36" i="30"/>
  <c r="H36" i="30"/>
  <c r="F36" i="30"/>
  <c r="D36" i="30"/>
  <c r="V35" i="30"/>
  <c r="T35" i="30"/>
  <c r="R35" i="30"/>
  <c r="P35" i="30"/>
  <c r="N35" i="30"/>
  <c r="L35" i="30"/>
  <c r="J35" i="30"/>
  <c r="H35" i="30"/>
  <c r="F35" i="30"/>
  <c r="D35" i="30"/>
  <c r="V34" i="30"/>
  <c r="T34" i="30"/>
  <c r="R34" i="30"/>
  <c r="P34" i="30"/>
  <c r="N34" i="30"/>
  <c r="L34" i="30"/>
  <c r="J34" i="30"/>
  <c r="H34" i="30"/>
  <c r="F34" i="30"/>
  <c r="D34" i="30"/>
  <c r="V33" i="30"/>
  <c r="T33" i="30"/>
  <c r="R33" i="30"/>
  <c r="P33" i="30"/>
  <c r="N33" i="30"/>
  <c r="L33" i="30"/>
  <c r="J33" i="30"/>
  <c r="H33" i="30"/>
  <c r="F33" i="30"/>
  <c r="D33" i="30"/>
  <c r="V32" i="30"/>
  <c r="T32" i="30"/>
  <c r="R32" i="30"/>
  <c r="P32" i="30"/>
  <c r="N32" i="30"/>
  <c r="L32" i="30"/>
  <c r="J32" i="30"/>
  <c r="H32" i="30"/>
  <c r="F32" i="30"/>
  <c r="D32" i="30"/>
  <c r="V31" i="30"/>
  <c r="T31" i="30"/>
  <c r="R31" i="30"/>
  <c r="P31" i="30"/>
  <c r="N31" i="30"/>
  <c r="L31" i="30"/>
  <c r="J31" i="30"/>
  <c r="H31" i="30"/>
  <c r="F31" i="30"/>
  <c r="D31" i="30"/>
  <c r="V30" i="30"/>
  <c r="T30" i="30"/>
  <c r="R30" i="30"/>
  <c r="P30" i="30"/>
  <c r="N30" i="30"/>
  <c r="L30" i="30"/>
  <c r="J30" i="30"/>
  <c r="H30" i="30"/>
  <c r="F30" i="30"/>
  <c r="D30" i="30"/>
  <c r="V29" i="30"/>
  <c r="T29" i="30"/>
  <c r="R29" i="30"/>
  <c r="P29" i="30"/>
  <c r="N29" i="30"/>
  <c r="L29" i="30"/>
  <c r="J29" i="30"/>
  <c r="H29" i="30"/>
  <c r="F29" i="30"/>
  <c r="D29" i="30"/>
  <c r="V28" i="30"/>
  <c r="T28" i="30"/>
  <c r="R28" i="30"/>
  <c r="P28" i="30"/>
  <c r="N28" i="30"/>
  <c r="L28" i="30"/>
  <c r="J28" i="30"/>
  <c r="H28" i="30"/>
  <c r="F28" i="30"/>
  <c r="D28" i="30"/>
  <c r="AD28" i="30" s="1"/>
  <c r="V27" i="30"/>
  <c r="T27" i="30"/>
  <c r="R27" i="30"/>
  <c r="P27" i="30"/>
  <c r="N27" i="30"/>
  <c r="L27" i="30"/>
  <c r="J27" i="30"/>
  <c r="H27" i="30"/>
  <c r="F27" i="30"/>
  <c r="D27" i="30"/>
  <c r="V26" i="30"/>
  <c r="T26" i="30"/>
  <c r="R26" i="30"/>
  <c r="P26" i="30"/>
  <c r="N26" i="30"/>
  <c r="L26" i="30"/>
  <c r="J26" i="30"/>
  <c r="H26" i="30"/>
  <c r="F26" i="30"/>
  <c r="D26" i="30"/>
  <c r="V25" i="30"/>
  <c r="T25" i="30"/>
  <c r="R25" i="30"/>
  <c r="P25" i="30"/>
  <c r="N25" i="30"/>
  <c r="L25" i="30"/>
  <c r="J25" i="30"/>
  <c r="H25" i="30"/>
  <c r="F25" i="30"/>
  <c r="D25" i="30"/>
  <c r="V24" i="30"/>
  <c r="T24" i="30"/>
  <c r="R24" i="30"/>
  <c r="P24" i="30"/>
  <c r="N24" i="30"/>
  <c r="L24" i="30"/>
  <c r="J24" i="30"/>
  <c r="H24" i="30"/>
  <c r="F24" i="30"/>
  <c r="D24" i="30"/>
  <c r="V23" i="30"/>
  <c r="T23" i="30"/>
  <c r="R23" i="30"/>
  <c r="P23" i="30"/>
  <c r="N23" i="30"/>
  <c r="L23" i="30"/>
  <c r="J23" i="30"/>
  <c r="H23" i="30"/>
  <c r="F23" i="30"/>
  <c r="D23" i="30"/>
  <c r="V22" i="30"/>
  <c r="T22" i="30"/>
  <c r="R22" i="30"/>
  <c r="P22" i="30"/>
  <c r="N22" i="30"/>
  <c r="L22" i="30"/>
  <c r="J22" i="30"/>
  <c r="H22" i="30"/>
  <c r="F22" i="30"/>
  <c r="D22" i="30"/>
  <c r="V21" i="30"/>
  <c r="T21" i="30"/>
  <c r="R21" i="30"/>
  <c r="P21" i="30"/>
  <c r="N21" i="30"/>
  <c r="L21" i="30"/>
  <c r="J21" i="30"/>
  <c r="H21" i="30"/>
  <c r="F21" i="30"/>
  <c r="D21" i="30"/>
  <c r="V20" i="30"/>
  <c r="T20" i="30"/>
  <c r="R20" i="30"/>
  <c r="P20" i="30"/>
  <c r="N20" i="30"/>
  <c r="L20" i="30"/>
  <c r="J20" i="30"/>
  <c r="H20" i="30"/>
  <c r="F20" i="30"/>
  <c r="D20" i="30"/>
  <c r="V19" i="30"/>
  <c r="T19" i="30"/>
  <c r="R19" i="30"/>
  <c r="P19" i="30"/>
  <c r="N19" i="30"/>
  <c r="L19" i="30"/>
  <c r="J19" i="30"/>
  <c r="H19" i="30"/>
  <c r="F19" i="30"/>
  <c r="D19" i="30"/>
  <c r="V18" i="30"/>
  <c r="T18" i="30"/>
  <c r="R18" i="30"/>
  <c r="P18" i="30"/>
  <c r="N18" i="30"/>
  <c r="L18" i="30"/>
  <c r="J18" i="30"/>
  <c r="H18" i="30"/>
  <c r="F18" i="30"/>
  <c r="D18" i="30"/>
  <c r="V17" i="30"/>
  <c r="T17" i="30"/>
  <c r="R17" i="30"/>
  <c r="P17" i="30"/>
  <c r="N17" i="30"/>
  <c r="L17" i="30"/>
  <c r="J17" i="30"/>
  <c r="H17" i="30"/>
  <c r="F17" i="30"/>
  <c r="D17" i="30"/>
  <c r="V16" i="30"/>
  <c r="T16" i="30"/>
  <c r="R16" i="30"/>
  <c r="P16" i="30"/>
  <c r="N16" i="30"/>
  <c r="L16" i="30"/>
  <c r="J16" i="30"/>
  <c r="H16" i="30"/>
  <c r="F16" i="30"/>
  <c r="D16" i="30"/>
  <c r="V15" i="30"/>
  <c r="T15" i="30"/>
  <c r="R15" i="30"/>
  <c r="P15" i="30"/>
  <c r="N15" i="30"/>
  <c r="L15" i="30"/>
  <c r="J15" i="30"/>
  <c r="H15" i="30"/>
  <c r="F15" i="30"/>
  <c r="D15" i="30"/>
  <c r="V14" i="30"/>
  <c r="T14" i="30"/>
  <c r="R14" i="30"/>
  <c r="P14" i="30"/>
  <c r="N14" i="30"/>
  <c r="L14" i="30"/>
  <c r="J14" i="30"/>
  <c r="H14" i="30"/>
  <c r="F14" i="30"/>
  <c r="D14" i="30"/>
  <c r="V13" i="30"/>
  <c r="T13" i="30"/>
  <c r="R13" i="30"/>
  <c r="P13" i="30"/>
  <c r="N13" i="30"/>
  <c r="L13" i="30"/>
  <c r="J13" i="30"/>
  <c r="H13" i="30"/>
  <c r="F13" i="30"/>
  <c r="D13" i="30"/>
  <c r="V12" i="30"/>
  <c r="T12" i="30"/>
  <c r="R12" i="30"/>
  <c r="P12" i="30"/>
  <c r="N12" i="30"/>
  <c r="L12" i="30"/>
  <c r="J12" i="30"/>
  <c r="H12" i="30"/>
  <c r="F12" i="30"/>
  <c r="D12" i="30"/>
  <c r="V11" i="30"/>
  <c r="T11" i="30"/>
  <c r="R11" i="30"/>
  <c r="P11" i="30"/>
  <c r="N11" i="30"/>
  <c r="L11" i="30"/>
  <c r="J11" i="30"/>
  <c r="H11" i="30"/>
  <c r="F11" i="30"/>
  <c r="D11" i="30"/>
  <c r="V10" i="30"/>
  <c r="T10" i="30"/>
  <c r="R10" i="30"/>
  <c r="P10" i="30"/>
  <c r="N10" i="30"/>
  <c r="L10" i="30"/>
  <c r="J10" i="30"/>
  <c r="H10" i="30"/>
  <c r="F10" i="30"/>
  <c r="D10" i="30"/>
  <c r="V9" i="30"/>
  <c r="T9" i="30"/>
  <c r="R9" i="30"/>
  <c r="P9" i="30"/>
  <c r="N9" i="30"/>
  <c r="L9" i="30"/>
  <c r="J9" i="30"/>
  <c r="H9" i="30"/>
  <c r="F9" i="30"/>
  <c r="D9" i="30"/>
  <c r="V8" i="30"/>
  <c r="T8" i="30"/>
  <c r="R8" i="30"/>
  <c r="P8" i="30"/>
  <c r="N8" i="30"/>
  <c r="L8" i="30"/>
  <c r="J8" i="30"/>
  <c r="H8" i="30"/>
  <c r="F8" i="30"/>
  <c r="D8" i="30"/>
  <c r="V7" i="30"/>
  <c r="T7" i="30"/>
  <c r="R7" i="30"/>
  <c r="P7" i="30"/>
  <c r="N7" i="30"/>
  <c r="L7" i="30"/>
  <c r="J7" i="30"/>
  <c r="H7" i="30"/>
  <c r="F7" i="30"/>
  <c r="D7" i="30"/>
  <c r="V6" i="30"/>
  <c r="T6" i="30"/>
  <c r="R6" i="30"/>
  <c r="P6" i="30"/>
  <c r="N6" i="30"/>
  <c r="L6" i="30"/>
  <c r="J6" i="30"/>
  <c r="H6" i="30"/>
  <c r="F6" i="30"/>
  <c r="D6" i="30"/>
  <c r="V5" i="30"/>
  <c r="T5" i="30"/>
  <c r="R5" i="30"/>
  <c r="P5" i="30"/>
  <c r="N5" i="30"/>
  <c r="L5" i="30"/>
  <c r="J5" i="30"/>
  <c r="H5" i="30"/>
  <c r="F5" i="30"/>
  <c r="D5" i="30"/>
  <c r="V4" i="30"/>
  <c r="T4" i="30"/>
  <c r="R4" i="30"/>
  <c r="P4" i="30"/>
  <c r="N4" i="30"/>
  <c r="L4" i="30"/>
  <c r="J4" i="30"/>
  <c r="H4" i="30"/>
  <c r="F4" i="30"/>
  <c r="D4" i="30"/>
  <c r="AK4" i="33" l="1"/>
  <c r="Z4" i="33"/>
  <c r="AL29" i="30"/>
  <c r="AL30" i="30"/>
  <c r="AM27" i="32"/>
  <c r="AL9" i="33"/>
  <c r="AL21" i="33"/>
  <c r="AL23" i="33"/>
  <c r="AM27" i="33"/>
  <c r="AL29" i="33"/>
  <c r="AL35" i="33"/>
  <c r="Z41" i="33"/>
  <c r="AD43" i="33"/>
  <c r="AO41" i="33"/>
  <c r="AC35" i="33"/>
  <c r="AM26" i="32"/>
  <c r="AL27" i="32"/>
  <c r="AL27" i="33"/>
  <c r="AF31" i="33"/>
  <c r="AJ41" i="33"/>
  <c r="AJ43" i="33"/>
  <c r="AC29" i="33"/>
  <c r="AN18" i="30"/>
  <c r="AH29" i="30"/>
  <c r="C18" i="32"/>
  <c r="AH6" i="33"/>
  <c r="AK39" i="33"/>
  <c r="AN26" i="33"/>
  <c r="AF37" i="33"/>
  <c r="AE26" i="32"/>
  <c r="Z14" i="33"/>
  <c r="AD16" i="33"/>
  <c r="AD28" i="33"/>
  <c r="AE43" i="33"/>
  <c r="AC20" i="33"/>
  <c r="AL32" i="32"/>
  <c r="AF34" i="33"/>
  <c r="AH36" i="33"/>
  <c r="Z38" i="33"/>
  <c r="AD40" i="33"/>
  <c r="AH42" i="33"/>
  <c r="AO43" i="33"/>
  <c r="AK38" i="33"/>
  <c r="AM25" i="32"/>
  <c r="AI36" i="33"/>
  <c r="AN43" i="33"/>
  <c r="AC14" i="33"/>
  <c r="AO26" i="33"/>
  <c r="AJ40" i="33"/>
  <c r="AJ42" i="33"/>
  <c r="AG43" i="33"/>
  <c r="AC38" i="33"/>
  <c r="AH32" i="30"/>
  <c r="AI12" i="32"/>
  <c r="AI13" i="32"/>
  <c r="AL30" i="32"/>
  <c r="AJ12" i="33"/>
  <c r="AJ30" i="33"/>
  <c r="AF43" i="33"/>
  <c r="AJ27" i="33"/>
  <c r="C12" i="32"/>
  <c r="AM28" i="32"/>
  <c r="AD36" i="32"/>
  <c r="C9" i="33"/>
  <c r="AF7" i="33"/>
  <c r="AG7" i="33"/>
  <c r="AL7" i="33"/>
  <c r="AM7" i="33"/>
  <c r="AN7" i="33"/>
  <c r="AO7" i="33"/>
  <c r="C7" i="33"/>
  <c r="AL12" i="33"/>
  <c r="AM12" i="33"/>
  <c r="AN12" i="33"/>
  <c r="AO12" i="33"/>
  <c r="AF12" i="33"/>
  <c r="AG12" i="33"/>
  <c r="AF22" i="33"/>
  <c r="AJ29" i="33"/>
  <c r="AK29" i="33"/>
  <c r="AD33" i="30"/>
  <c r="AD39" i="30"/>
  <c r="C16" i="32"/>
  <c r="AA16" i="32"/>
  <c r="AH33" i="32"/>
  <c r="AB5" i="33"/>
  <c r="AC5" i="33"/>
  <c r="AJ7" i="33"/>
  <c r="AK7" i="33"/>
  <c r="AF19" i="33"/>
  <c r="AJ24" i="33"/>
  <c r="AK24" i="33"/>
  <c r="Z26" i="33"/>
  <c r="AA26" i="33"/>
  <c r="AD26" i="33"/>
  <c r="AE26" i="33"/>
  <c r="AH26" i="33"/>
  <c r="AI26" i="33"/>
  <c r="AE31" i="33"/>
  <c r="AA4" i="33"/>
  <c r="AI4" i="33"/>
  <c r="AH4" i="33"/>
  <c r="AE4" i="33"/>
  <c r="AD4" i="33"/>
  <c r="AO9" i="30"/>
  <c r="Z9" i="30"/>
  <c r="AD32" i="30"/>
  <c r="AO4" i="33"/>
  <c r="AN4" i="33"/>
  <c r="AM4" i="33"/>
  <c r="AL4" i="33"/>
  <c r="AG4" i="33"/>
  <c r="AF4" i="33"/>
  <c r="AH21" i="33"/>
  <c r="AI21" i="33"/>
  <c r="C21" i="33"/>
  <c r="Z21" i="33"/>
  <c r="AA21" i="33"/>
  <c r="AD21" i="33"/>
  <c r="AE21" i="33"/>
  <c r="AL33" i="33"/>
  <c r="AM33" i="33"/>
  <c r="AN33" i="33"/>
  <c r="AO33" i="33"/>
  <c r="AF33" i="33"/>
  <c r="AG33" i="33"/>
  <c r="AO41" i="30"/>
  <c r="AL41" i="30"/>
  <c r="AH41" i="30"/>
  <c r="C20" i="32"/>
  <c r="AA20" i="32"/>
  <c r="AH40" i="30"/>
  <c r="AA19" i="32"/>
  <c r="AA21" i="32"/>
  <c r="AO40" i="32"/>
  <c r="AH40" i="32"/>
  <c r="AD40" i="32"/>
  <c r="AO41" i="32"/>
  <c r="AL41" i="32"/>
  <c r="AL42" i="32"/>
  <c r="AE24" i="32"/>
  <c r="AM24" i="32"/>
  <c r="Z7" i="32"/>
  <c r="AM23" i="32"/>
  <c r="AE23" i="32"/>
  <c r="C21" i="32"/>
  <c r="C22" i="32"/>
  <c r="AA22" i="32"/>
  <c r="AL5" i="32"/>
  <c r="AJ5" i="33"/>
  <c r="AK5" i="33"/>
  <c r="AB8" i="33"/>
  <c r="AC8" i="33"/>
  <c r="AG10" i="33"/>
  <c r="AB13" i="33"/>
  <c r="AC13" i="33"/>
  <c r="AJ15" i="33"/>
  <c r="AK15" i="33"/>
  <c r="Z17" i="33"/>
  <c r="AA17" i="33"/>
  <c r="AD17" i="33"/>
  <c r="AE17" i="33"/>
  <c r="AH17" i="33"/>
  <c r="AI17" i="33"/>
  <c r="AF27" i="33"/>
  <c r="AL39" i="33"/>
  <c r="AM39" i="33"/>
  <c r="AN39" i="33"/>
  <c r="AO39" i="33"/>
  <c r="AF39" i="33"/>
  <c r="AG39" i="33"/>
  <c r="AO10" i="30"/>
  <c r="AN22" i="30"/>
  <c r="AM29" i="32"/>
  <c r="AE29" i="32"/>
  <c r="AD7" i="33"/>
  <c r="AF10" i="33"/>
  <c r="AJ10" i="33"/>
  <c r="AK10" i="33"/>
  <c r="AH12" i="33"/>
  <c r="AI12" i="33"/>
  <c r="Z12" i="33"/>
  <c r="AA12" i="33"/>
  <c r="AD12" i="33"/>
  <c r="AE12" i="33"/>
  <c r="AL17" i="33"/>
  <c r="AM17" i="33"/>
  <c r="AN17" i="33"/>
  <c r="AO17" i="33"/>
  <c r="AF17" i="33"/>
  <c r="AG17" i="33"/>
  <c r="AJ22" i="33"/>
  <c r="AH24" i="33"/>
  <c r="AB32" i="33"/>
  <c r="AC32" i="33"/>
  <c r="AJ34" i="33"/>
  <c r="AK34" i="33"/>
  <c r="AB37" i="33"/>
  <c r="AC37" i="33"/>
  <c r="AO5" i="30"/>
  <c r="AI7" i="30"/>
  <c r="AH37" i="30"/>
  <c r="AO10" i="32"/>
  <c r="AA13" i="32"/>
  <c r="C15" i="32"/>
  <c r="AM20" i="32"/>
  <c r="AL6" i="33"/>
  <c r="AJ9" i="33"/>
  <c r="AF16" i="33"/>
  <c r="AG16" i="33"/>
  <c r="AL16" i="33"/>
  <c r="AM16" i="33"/>
  <c r="AN16" i="33"/>
  <c r="AO16" i="33"/>
  <c r="AF28" i="33"/>
  <c r="AG28" i="33"/>
  <c r="AL28" i="33"/>
  <c r="AM28" i="33"/>
  <c r="AN28" i="33"/>
  <c r="AO28" i="33"/>
  <c r="AO28" i="30"/>
  <c r="AH28" i="30"/>
  <c r="AO29" i="30"/>
  <c r="AD29" i="30"/>
  <c r="AD37" i="30"/>
  <c r="AO9" i="32"/>
  <c r="AL11" i="32"/>
  <c r="AI14" i="32"/>
  <c r="AM19" i="32"/>
  <c r="AL11" i="33"/>
  <c r="AM11" i="33"/>
  <c r="AN11" i="33"/>
  <c r="AO11" i="33"/>
  <c r="AF11" i="33"/>
  <c r="AG11" i="33"/>
  <c r="AH18" i="33"/>
  <c r="AB26" i="33"/>
  <c r="AC26" i="33"/>
  <c r="AH30" i="33"/>
  <c r="AN38" i="33"/>
  <c r="AO38" i="33"/>
  <c r="C38" i="33"/>
  <c r="AE40" i="33"/>
  <c r="AF40" i="33"/>
  <c r="AG40" i="33"/>
  <c r="AH40" i="33"/>
  <c r="AL40" i="33"/>
  <c r="AM40" i="33"/>
  <c r="AN40" i="33"/>
  <c r="AO40" i="33"/>
  <c r="AI5" i="30"/>
  <c r="AN15" i="30"/>
  <c r="AH36" i="30"/>
  <c r="Z37" i="30"/>
  <c r="AM17" i="32"/>
  <c r="AA17" i="32"/>
  <c r="AO37" i="32"/>
  <c r="AL37" i="32"/>
  <c r="AH37" i="32"/>
  <c r="AL38" i="32"/>
  <c r="Z8" i="33"/>
  <c r="AA8" i="33"/>
  <c r="AD8" i="33"/>
  <c r="AE8" i="33"/>
  <c r="AH8" i="33"/>
  <c r="AI8" i="33"/>
  <c r="AB9" i="33"/>
  <c r="AC9" i="33"/>
  <c r="AD13" i="33"/>
  <c r="AJ21" i="33"/>
  <c r="AK21" i="33"/>
  <c r="AB21" i="33"/>
  <c r="AC21" i="33"/>
  <c r="AN23" i="33"/>
  <c r="AJ23" i="33"/>
  <c r="AK23" i="33"/>
  <c r="AI30" i="33"/>
  <c r="Z30" i="33"/>
  <c r="AL30" i="33"/>
  <c r="AM30" i="33"/>
  <c r="AN30" i="33"/>
  <c r="AO30" i="33"/>
  <c r="C30" i="33"/>
  <c r="AF30" i="33"/>
  <c r="AG30" i="33"/>
  <c r="AJ33" i="33"/>
  <c r="AK33" i="33"/>
  <c r="AB33" i="33"/>
  <c r="AC33" i="33"/>
  <c r="AN35" i="33"/>
  <c r="AO35" i="33"/>
  <c r="AJ35" i="33"/>
  <c r="AK35" i="33"/>
  <c r="AI4" i="30"/>
  <c r="AJ14" i="32"/>
  <c r="AL8" i="33"/>
  <c r="AF13" i="33"/>
  <c r="AJ18" i="33"/>
  <c r="AK18" i="33"/>
  <c r="Z20" i="33"/>
  <c r="AA20" i="33"/>
  <c r="AD20" i="33"/>
  <c r="AE20" i="33"/>
  <c r="AH20" i="33"/>
  <c r="AI20" i="33"/>
  <c r="AF25" i="33"/>
  <c r="AG25" i="33"/>
  <c r="AL25" i="33"/>
  <c r="AM25" i="33"/>
  <c r="AN25" i="33"/>
  <c r="AO25" i="33"/>
  <c r="AB28" i="33"/>
  <c r="AC28" i="33"/>
  <c r="Z32" i="33"/>
  <c r="AD37" i="33"/>
  <c r="AH33" i="30"/>
  <c r="AO32" i="32"/>
  <c r="AH32" i="32"/>
  <c r="AD32" i="32"/>
  <c r="AL34" i="32"/>
  <c r="Z5" i="33"/>
  <c r="AJ8" i="33"/>
  <c r="AJ13" i="33"/>
  <c r="AK13" i="33"/>
  <c r="AH15" i="33"/>
  <c r="AI15" i="33"/>
  <c r="Z15" i="33"/>
  <c r="AA15" i="33"/>
  <c r="AD15" i="33"/>
  <c r="AE15" i="33"/>
  <c r="AL20" i="33"/>
  <c r="AB23" i="33"/>
  <c r="AC23" i="33"/>
  <c r="AJ25" i="33"/>
  <c r="AK25" i="33"/>
  <c r="AH27" i="33"/>
  <c r="AI27" i="33"/>
  <c r="Z27" i="33"/>
  <c r="AA27" i="33"/>
  <c r="AD27" i="33"/>
  <c r="AE27" i="33"/>
  <c r="AL32" i="33"/>
  <c r="AE37" i="33"/>
  <c r="AL5" i="33"/>
  <c r="AD10" i="33"/>
  <c r="AE10" i="33"/>
  <c r="AH10" i="33"/>
  <c r="AI10" i="33"/>
  <c r="Z10" i="33"/>
  <c r="AA10" i="33"/>
  <c r="C10" i="33"/>
  <c r="AL15" i="33"/>
  <c r="AB18" i="33"/>
  <c r="AC18" i="33"/>
  <c r="AN20" i="33"/>
  <c r="AO20" i="33"/>
  <c r="AJ20" i="33"/>
  <c r="AK20" i="33"/>
  <c r="AD22" i="33"/>
  <c r="AE22" i="33"/>
  <c r="AH22" i="33"/>
  <c r="AI22" i="33"/>
  <c r="Z22" i="33"/>
  <c r="AA22" i="33"/>
  <c r="AD34" i="33"/>
  <c r="AG37" i="33"/>
  <c r="AH39" i="33"/>
  <c r="AO7" i="30"/>
  <c r="AD9" i="30"/>
  <c r="AA10" i="30"/>
  <c r="AN20" i="30"/>
  <c r="AD41" i="30"/>
  <c r="AE15" i="32"/>
  <c r="C19" i="32"/>
  <c r="AL29" i="32"/>
  <c r="AO33" i="32"/>
  <c r="AO36" i="32"/>
  <c r="AL36" i="32"/>
  <c r="C28" i="33"/>
  <c r="AG42" i="33"/>
  <c r="AK41" i="33"/>
  <c r="AC40" i="33"/>
  <c r="AO37" i="33"/>
  <c r="AG36" i="33"/>
  <c r="AO34" i="33"/>
  <c r="AC34" i="33"/>
  <c r="AK32" i="33"/>
  <c r="AO31" i="33"/>
  <c r="AC31" i="33"/>
  <c r="AG27" i="33"/>
  <c r="AK26" i="33"/>
  <c r="AC25" i="33"/>
  <c r="AG24" i="33"/>
  <c r="AO22" i="33"/>
  <c r="AC22" i="33"/>
  <c r="AG21" i="33"/>
  <c r="AO19" i="33"/>
  <c r="AC19" i="33"/>
  <c r="AG18" i="33"/>
  <c r="AK17" i="33"/>
  <c r="AC16" i="33"/>
  <c r="AG15" i="33"/>
  <c r="AK14" i="33"/>
  <c r="AO13" i="33"/>
  <c r="AK11" i="33"/>
  <c r="AO10" i="33"/>
  <c r="AC10" i="33"/>
  <c r="AG9" i="33"/>
  <c r="AK8" i="33"/>
  <c r="AC7" i="33"/>
  <c r="AG6" i="33"/>
  <c r="AO6" i="30"/>
  <c r="AL8" i="30"/>
  <c r="AM16" i="32"/>
  <c r="AF42" i="33"/>
  <c r="AN37" i="33"/>
  <c r="AF36" i="33"/>
  <c r="AN34" i="33"/>
  <c r="AJ32" i="33"/>
  <c r="AN31" i="33"/>
  <c r="AF24" i="33"/>
  <c r="AN22" i="33"/>
  <c r="AF21" i="33"/>
  <c r="AN19" i="33"/>
  <c r="AF18" i="33"/>
  <c r="AF15" i="33"/>
  <c r="AN13" i="33"/>
  <c r="AN10" i="33"/>
  <c r="AF9" i="33"/>
  <c r="AF6" i="33"/>
  <c r="AM43" i="33"/>
  <c r="AA43" i="33"/>
  <c r="AE42" i="33"/>
  <c r="AI41" i="33"/>
  <c r="AA40" i="33"/>
  <c r="AE39" i="33"/>
  <c r="AI38" i="33"/>
  <c r="AM37" i="33"/>
  <c r="AA37" i="33"/>
  <c r="AE36" i="33"/>
  <c r="AI35" i="33"/>
  <c r="AM34" i="33"/>
  <c r="AA34" i="33"/>
  <c r="AE33" i="33"/>
  <c r="AI32" i="33"/>
  <c r="AM31" i="33"/>
  <c r="AA31" i="33"/>
  <c r="AE30" i="33"/>
  <c r="AI29" i="33"/>
  <c r="AA28" i="33"/>
  <c r="AA25" i="33"/>
  <c r="AE24" i="33"/>
  <c r="AI23" i="33"/>
  <c r="AM22" i="33"/>
  <c r="AM19" i="33"/>
  <c r="AA19" i="33"/>
  <c r="AE18" i="33"/>
  <c r="AA16" i="33"/>
  <c r="AI14" i="33"/>
  <c r="AM13" i="33"/>
  <c r="AA13" i="33"/>
  <c r="AI11" i="33"/>
  <c r="AM10" i="33"/>
  <c r="AE9" i="33"/>
  <c r="AA7" i="33"/>
  <c r="AE6" i="33"/>
  <c r="AI5" i="33"/>
  <c r="AO4" i="30"/>
  <c r="AI6" i="30"/>
  <c r="AN17" i="30"/>
  <c r="AM18" i="32"/>
  <c r="Z43" i="33"/>
  <c r="AD42" i="33"/>
  <c r="AH41" i="33"/>
  <c r="Z40" i="33"/>
  <c r="AD39" i="33"/>
  <c r="AH38" i="33"/>
  <c r="AL37" i="33"/>
  <c r="Z37" i="33"/>
  <c r="AD36" i="33"/>
  <c r="AH35" i="33"/>
  <c r="AL34" i="33"/>
  <c r="Z34" i="33"/>
  <c r="AD33" i="33"/>
  <c r="AH32" i="33"/>
  <c r="AL31" i="33"/>
  <c r="Z31" i="33"/>
  <c r="AD30" i="33"/>
  <c r="AH29" i="33"/>
  <c r="Z28" i="33"/>
  <c r="Z25" i="33"/>
  <c r="AD24" i="33"/>
  <c r="AH23" i="33"/>
  <c r="AL19" i="33"/>
  <c r="Z19" i="33"/>
  <c r="AD18" i="33"/>
  <c r="Z16" i="33"/>
  <c r="AH14" i="33"/>
  <c r="AL13" i="33"/>
  <c r="Z13" i="33"/>
  <c r="AH11" i="33"/>
  <c r="AL10" i="33"/>
  <c r="AD9" i="33"/>
  <c r="Z7" i="33"/>
  <c r="AD6" i="33"/>
  <c r="AH5" i="33"/>
  <c r="AK43" i="33"/>
  <c r="AO42" i="33"/>
  <c r="AC42" i="33"/>
  <c r="AG41" i="33"/>
  <c r="AK40" i="33"/>
  <c r="AC39" i="33"/>
  <c r="AG38" i="33"/>
  <c r="AK37" i="33"/>
  <c r="AO36" i="33"/>
  <c r="AC36" i="33"/>
  <c r="AG35" i="33"/>
  <c r="AG32" i="33"/>
  <c r="AK31" i="33"/>
  <c r="AC30" i="33"/>
  <c r="AG29" i="33"/>
  <c r="AK28" i="33"/>
  <c r="AO27" i="33"/>
  <c r="AC27" i="33"/>
  <c r="AG26" i="33"/>
  <c r="AO24" i="33"/>
  <c r="AC24" i="33"/>
  <c r="AG23" i="33"/>
  <c r="AK22" i="33"/>
  <c r="AO21" i="33"/>
  <c r="AG20" i="33"/>
  <c r="AK19" i="33"/>
  <c r="AO18" i="33"/>
  <c r="AK16" i="33"/>
  <c r="AO15" i="33"/>
  <c r="AC15" i="33"/>
  <c r="AG14" i="33"/>
  <c r="AC12" i="33"/>
  <c r="AO9" i="33"/>
  <c r="AG8" i="33"/>
  <c r="AO6" i="33"/>
  <c r="AC6" i="33"/>
  <c r="AG5" i="33"/>
  <c r="AN42" i="33"/>
  <c r="AF41" i="33"/>
  <c r="AF38" i="33"/>
  <c r="AJ37" i="33"/>
  <c r="AN36" i="33"/>
  <c r="AF35" i="33"/>
  <c r="AF32" i="33"/>
  <c r="AJ31" i="33"/>
  <c r="AB30" i="33"/>
  <c r="AF29" i="33"/>
  <c r="AN27" i="33"/>
  <c r="AB27" i="33"/>
  <c r="AF26" i="33"/>
  <c r="AN24" i="33"/>
  <c r="AF23" i="33"/>
  <c r="AN21" i="33"/>
  <c r="AF20" i="33"/>
  <c r="AN18" i="33"/>
  <c r="AN15" i="33"/>
  <c r="AF14" i="33"/>
  <c r="AB12" i="33"/>
  <c r="AN9" i="33"/>
  <c r="AF8" i="33"/>
  <c r="AN6" i="33"/>
  <c r="AF5" i="33"/>
  <c r="AN14" i="30"/>
  <c r="AN26" i="30"/>
  <c r="AD27" i="30"/>
  <c r="Z28" i="30"/>
  <c r="AO32" i="30"/>
  <c r="AO7" i="32"/>
  <c r="AO8" i="32"/>
  <c r="AL10" i="32"/>
  <c r="AJ12" i="32"/>
  <c r="C14" i="32"/>
  <c r="AM21" i="32"/>
  <c r="AL23" i="32"/>
  <c r="AE27" i="32"/>
  <c r="C42" i="33"/>
  <c r="AJ4" i="33"/>
  <c r="AI43" i="33"/>
  <c r="AM42" i="33"/>
  <c r="AA42" i="33"/>
  <c r="AE41" i="33"/>
  <c r="AI40" i="33"/>
  <c r="AA39" i="33"/>
  <c r="AE38" i="33"/>
  <c r="AI37" i="33"/>
  <c r="AM36" i="33"/>
  <c r="AA36" i="33"/>
  <c r="AE35" i="33"/>
  <c r="AI34" i="33"/>
  <c r="AA33" i="33"/>
  <c r="AE32" i="33"/>
  <c r="AI31" i="33"/>
  <c r="AA30" i="33"/>
  <c r="AE29" i="33"/>
  <c r="AI28" i="33"/>
  <c r="AI25" i="33"/>
  <c r="AM24" i="33"/>
  <c r="AA24" i="33"/>
  <c r="AE23" i="33"/>
  <c r="AM21" i="33"/>
  <c r="AI19" i="33"/>
  <c r="AM18" i="33"/>
  <c r="AA18" i="33"/>
  <c r="AI16" i="33"/>
  <c r="AM15" i="33"/>
  <c r="AE14" i="33"/>
  <c r="AI13" i="33"/>
  <c r="AE11" i="33"/>
  <c r="AM9" i="33"/>
  <c r="AA9" i="33"/>
  <c r="AI7" i="33"/>
  <c r="AM6" i="33"/>
  <c r="AA6" i="33"/>
  <c r="AE5" i="33"/>
  <c r="Z29" i="30"/>
  <c r="AO33" i="30"/>
  <c r="AL33" i="30"/>
  <c r="AO36" i="30"/>
  <c r="AD40" i="30"/>
  <c r="AO6" i="32"/>
  <c r="AL9" i="32"/>
  <c r="AA15" i="32"/>
  <c r="AM22" i="32"/>
  <c r="AL24" i="32"/>
  <c r="AE28" i="32"/>
  <c r="C24" i="33"/>
  <c r="AH43" i="33"/>
  <c r="Z42" i="33"/>
  <c r="AD41" i="33"/>
  <c r="Z39" i="33"/>
  <c r="AD38" i="33"/>
  <c r="AH37" i="33"/>
  <c r="AL36" i="33"/>
  <c r="Z36" i="33"/>
  <c r="AD35" i="33"/>
  <c r="AH34" i="33"/>
  <c r="Z33" i="33"/>
  <c r="AD32" i="33"/>
  <c r="AH31" i="33"/>
  <c r="AD29" i="33"/>
  <c r="AH28" i="33"/>
  <c r="AH25" i="33"/>
  <c r="Z24" i="33"/>
  <c r="AD23" i="33"/>
  <c r="AH19" i="33"/>
  <c r="Z18" i="33"/>
  <c r="AH16" i="33"/>
  <c r="AD14" i="33"/>
  <c r="AH13" i="33"/>
  <c r="AD11" i="33"/>
  <c r="Z9" i="33"/>
  <c r="AH7" i="33"/>
  <c r="Z6" i="33"/>
  <c r="AD5" i="33"/>
  <c r="AN24" i="30"/>
  <c r="Z32" i="30"/>
  <c r="AO37" i="30"/>
  <c r="AL37" i="30"/>
  <c r="AO5" i="32"/>
  <c r="AM7" i="32"/>
  <c r="AL8" i="32"/>
  <c r="AJ13" i="32"/>
  <c r="AL25" i="32"/>
  <c r="AK42" i="33"/>
  <c r="AG34" i="33"/>
  <c r="AO32" i="33"/>
  <c r="AK30" i="33"/>
  <c r="AO29" i="33"/>
  <c r="AK27" i="33"/>
  <c r="AO23" i="33"/>
  <c r="AG22" i="33"/>
  <c r="AG19" i="33"/>
  <c r="AC17" i="33"/>
  <c r="AO14" i="33"/>
  <c r="AG13" i="33"/>
  <c r="AC11" i="33"/>
  <c r="AK9" i="33"/>
  <c r="AO8" i="33"/>
  <c r="AK6" i="33"/>
  <c r="AO5" i="33"/>
  <c r="AD31" i="30"/>
  <c r="Z33" i="30"/>
  <c r="Z36" i="30"/>
  <c r="AO40" i="30"/>
  <c r="AO4" i="32"/>
  <c r="AL6" i="32"/>
  <c r="AL26" i="32"/>
  <c r="AN29" i="33"/>
  <c r="AN14" i="33"/>
  <c r="AN5" i="33"/>
  <c r="AB4" i="33"/>
  <c r="AI42" i="33"/>
  <c r="AM41" i="33"/>
  <c r="AA41" i="33"/>
  <c r="AI39" i="33"/>
  <c r="AM38" i="33"/>
  <c r="AA38" i="33"/>
  <c r="AA35" i="33"/>
  <c r="AE34" i="33"/>
  <c r="AI33" i="33"/>
  <c r="AM32" i="33"/>
  <c r="AA32" i="33"/>
  <c r="AM29" i="33"/>
  <c r="AA29" i="33"/>
  <c r="AE28" i="33"/>
  <c r="AM26" i="33"/>
  <c r="AE25" i="33"/>
  <c r="AI24" i="33"/>
  <c r="AM23" i="33"/>
  <c r="AA23" i="33"/>
  <c r="AM20" i="33"/>
  <c r="AE19" i="33"/>
  <c r="AI18" i="33"/>
  <c r="AE16" i="33"/>
  <c r="AM14" i="33"/>
  <c r="AA14" i="33"/>
  <c r="AE13" i="33"/>
  <c r="AA11" i="33"/>
  <c r="AI9" i="33"/>
  <c r="AM8" i="33"/>
  <c r="AE7" i="33"/>
  <c r="AI6" i="33"/>
  <c r="AM5" i="33"/>
  <c r="AA5" i="33"/>
  <c r="AO8" i="30"/>
  <c r="AM11" i="30"/>
  <c r="AL34" i="30"/>
  <c r="Z40" i="30"/>
  <c r="AD4" i="32"/>
  <c r="AL28" i="32"/>
  <c r="AL33" i="32"/>
  <c r="AH36" i="32"/>
  <c r="C5" i="33"/>
  <c r="C13" i="33"/>
  <c r="C18" i="33"/>
  <c r="C11" i="33"/>
  <c r="C6" i="33"/>
  <c r="C4" i="33"/>
  <c r="C8" i="33"/>
  <c r="C40" i="33"/>
  <c r="C12" i="33"/>
  <c r="C15" i="33"/>
  <c r="C20" i="33"/>
  <c r="C32" i="33"/>
  <c r="C14" i="33"/>
  <c r="C17" i="33"/>
  <c r="C25" i="33"/>
  <c r="C26" i="33"/>
  <c r="C39" i="33"/>
  <c r="C16" i="33"/>
  <c r="C19" i="33"/>
  <c r="C22" i="33"/>
  <c r="C23" i="33"/>
  <c r="C31" i="33"/>
  <c r="C33" i="33"/>
  <c r="C41" i="33"/>
  <c r="C27" i="33"/>
  <c r="C34" i="33"/>
  <c r="C35" i="33"/>
  <c r="C29" i="33"/>
  <c r="C37" i="33"/>
  <c r="C43" i="33"/>
  <c r="Z4" i="32"/>
  <c r="AH4" i="32"/>
  <c r="AL4" i="32"/>
  <c r="AD5" i="32"/>
  <c r="AD7" i="32"/>
  <c r="AH7" i="32"/>
  <c r="AL7" i="32"/>
  <c r="AD8" i="32"/>
  <c r="Z9" i="32"/>
  <c r="AH9" i="32"/>
  <c r="AD10" i="32"/>
  <c r="Z11" i="32"/>
  <c r="AE11" i="32"/>
  <c r="AJ11" i="32"/>
  <c r="C4" i="32"/>
  <c r="AA4" i="32"/>
  <c r="AE4" i="32"/>
  <c r="AI4" i="32"/>
  <c r="AM4" i="32"/>
  <c r="C5" i="32"/>
  <c r="AA5" i="32"/>
  <c r="AE5" i="32"/>
  <c r="AI5" i="32"/>
  <c r="AM5" i="32"/>
  <c r="C6" i="32"/>
  <c r="AA6" i="32"/>
  <c r="AE6" i="32"/>
  <c r="AI6" i="32"/>
  <c r="AM6" i="32"/>
  <c r="C7" i="32"/>
  <c r="AA7" i="32"/>
  <c r="AE7" i="32"/>
  <c r="AI7" i="32"/>
  <c r="C8" i="32"/>
  <c r="AA8" i="32"/>
  <c r="AE8" i="32"/>
  <c r="AI8" i="32"/>
  <c r="AM8" i="32"/>
  <c r="C9" i="32"/>
  <c r="AA9" i="32"/>
  <c r="AE9" i="32"/>
  <c r="AI9" i="32"/>
  <c r="AM9" i="32"/>
  <c r="C10" i="32"/>
  <c r="AA10" i="32"/>
  <c r="AE10" i="32"/>
  <c r="AI10" i="32"/>
  <c r="AM10" i="32"/>
  <c r="C11" i="32"/>
  <c r="AA11" i="32"/>
  <c r="AF11" i="32"/>
  <c r="AB12" i="32"/>
  <c r="AB13" i="32"/>
  <c r="AB14" i="32"/>
  <c r="AE16" i="32"/>
  <c r="AE17" i="32"/>
  <c r="AE18" i="32"/>
  <c r="AE19" i="32"/>
  <c r="AE20" i="32"/>
  <c r="AE21" i="32"/>
  <c r="AE22" i="32"/>
  <c r="AM35" i="32"/>
  <c r="AI35" i="32"/>
  <c r="AE35" i="32"/>
  <c r="AA35" i="32"/>
  <c r="C35" i="32"/>
  <c r="AL35" i="32"/>
  <c r="AH35" i="32"/>
  <c r="AD35" i="32"/>
  <c r="Z35" i="32"/>
  <c r="Z5" i="32"/>
  <c r="AH5" i="32"/>
  <c r="Z6" i="32"/>
  <c r="AD6" i="32"/>
  <c r="AH6" i="32"/>
  <c r="Z8" i="32"/>
  <c r="AH8" i="32"/>
  <c r="AD9" i="32"/>
  <c r="Z10" i="32"/>
  <c r="AH10" i="32"/>
  <c r="AM39" i="32"/>
  <c r="AI39" i="32"/>
  <c r="AE39" i="32"/>
  <c r="AA39" i="32"/>
  <c r="C39" i="32"/>
  <c r="AL39" i="32"/>
  <c r="AH39" i="32"/>
  <c r="AD39" i="32"/>
  <c r="Z39" i="32"/>
  <c r="AB4" i="32"/>
  <c r="AF4" i="32"/>
  <c r="AJ4" i="32"/>
  <c r="AN4" i="32"/>
  <c r="AB5" i="32"/>
  <c r="AF5" i="32"/>
  <c r="AJ5" i="32"/>
  <c r="AN5" i="32"/>
  <c r="AB6" i="32"/>
  <c r="AF6" i="32"/>
  <c r="AJ6" i="32"/>
  <c r="AN6" i="32"/>
  <c r="AB7" i="32"/>
  <c r="AF7" i="32"/>
  <c r="AJ7" i="32"/>
  <c r="AN7" i="32"/>
  <c r="AB8" i="32"/>
  <c r="AF8" i="32"/>
  <c r="AJ8" i="32"/>
  <c r="AN8" i="32"/>
  <c r="AB9" i="32"/>
  <c r="AF9" i="32"/>
  <c r="AJ9" i="32"/>
  <c r="AN9" i="32"/>
  <c r="AB10" i="32"/>
  <c r="AF10" i="32"/>
  <c r="AJ10" i="32"/>
  <c r="AN10" i="32"/>
  <c r="AO11" i="32"/>
  <c r="AK11" i="32"/>
  <c r="AG11" i="32"/>
  <c r="AC11" i="32"/>
  <c r="AB11" i="32"/>
  <c r="AH11" i="32"/>
  <c r="AM11" i="32"/>
  <c r="AL12" i="32"/>
  <c r="AH12" i="32"/>
  <c r="AD12" i="32"/>
  <c r="Z12" i="32"/>
  <c r="AO12" i="32"/>
  <c r="AK12" i="32"/>
  <c r="AG12" i="32"/>
  <c r="AC12" i="32"/>
  <c r="AE12" i="32"/>
  <c r="AM12" i="32"/>
  <c r="AL13" i="32"/>
  <c r="AH13" i="32"/>
  <c r="AD13" i="32"/>
  <c r="Z13" i="32"/>
  <c r="AO13" i="32"/>
  <c r="AK13" i="32"/>
  <c r="AG13" i="32"/>
  <c r="AC13" i="32"/>
  <c r="AE13" i="32"/>
  <c r="AM13" i="32"/>
  <c r="AL14" i="32"/>
  <c r="AH14" i="32"/>
  <c r="AD14" i="32"/>
  <c r="Z14" i="32"/>
  <c r="AO14" i="32"/>
  <c r="AK14" i="32"/>
  <c r="AG14" i="32"/>
  <c r="AC14" i="32"/>
  <c r="AE14" i="32"/>
  <c r="AM14" i="32"/>
  <c r="AL15" i="32"/>
  <c r="AH15" i="32"/>
  <c r="AD15" i="32"/>
  <c r="Z15" i="32"/>
  <c r="AO15" i="32"/>
  <c r="AK15" i="32"/>
  <c r="AG15" i="32"/>
  <c r="AC15" i="32"/>
  <c r="AN15" i="32"/>
  <c r="AJ15" i="32"/>
  <c r="AF15" i="32"/>
  <c r="AB15" i="32"/>
  <c r="AI15" i="32"/>
  <c r="AL16" i="32"/>
  <c r="AI16" i="32"/>
  <c r="AL17" i="32"/>
  <c r="AI17" i="32"/>
  <c r="AL18" i="32"/>
  <c r="AI18" i="32"/>
  <c r="AL19" i="32"/>
  <c r="AI19" i="32"/>
  <c r="AL20" i="32"/>
  <c r="AI20" i="32"/>
  <c r="AL21" i="32"/>
  <c r="AI21" i="32"/>
  <c r="AI22" i="32"/>
  <c r="AM31" i="32"/>
  <c r="AI31" i="32"/>
  <c r="AE31" i="32"/>
  <c r="AA31" i="32"/>
  <c r="C31" i="32"/>
  <c r="AL31" i="32"/>
  <c r="AH31" i="32"/>
  <c r="AD31" i="32"/>
  <c r="Z31" i="32"/>
  <c r="AC4" i="32"/>
  <c r="AG4" i="32"/>
  <c r="AK4" i="32"/>
  <c r="AC5" i="32"/>
  <c r="AG5" i="32"/>
  <c r="AK5" i="32"/>
  <c r="AC6" i="32"/>
  <c r="AG6" i="32"/>
  <c r="AK6" i="32"/>
  <c r="AC7" i="32"/>
  <c r="AG7" i="32"/>
  <c r="AK7" i="32"/>
  <c r="AC8" i="32"/>
  <c r="AG8" i="32"/>
  <c r="AK8" i="32"/>
  <c r="AC9" i="32"/>
  <c r="AG9" i="32"/>
  <c r="AK9" i="32"/>
  <c r="AC10" i="32"/>
  <c r="AG10" i="32"/>
  <c r="AK10" i="32"/>
  <c r="AD11" i="32"/>
  <c r="AI11" i="32"/>
  <c r="AN11" i="32"/>
  <c r="AF12" i="32"/>
  <c r="AN12" i="32"/>
  <c r="AF13" i="32"/>
  <c r="AN13" i="32"/>
  <c r="AF14" i="32"/>
  <c r="AN14" i="32"/>
  <c r="AM15" i="32"/>
  <c r="C43" i="32"/>
  <c r="AL43" i="32"/>
  <c r="AH43" i="32"/>
  <c r="AD43" i="32"/>
  <c r="Z43" i="32"/>
  <c r="AB16" i="32"/>
  <c r="AF16" i="32"/>
  <c r="AJ16" i="32"/>
  <c r="AN16" i="32"/>
  <c r="AB17" i="32"/>
  <c r="AF17" i="32"/>
  <c r="AJ17" i="32"/>
  <c r="AN17" i="32"/>
  <c r="AB18" i="32"/>
  <c r="AF18" i="32"/>
  <c r="AJ18" i="32"/>
  <c r="AN18" i="32"/>
  <c r="AB19" i="32"/>
  <c r="AF19" i="32"/>
  <c r="AJ19" i="32"/>
  <c r="AN19" i="32"/>
  <c r="AB20" i="32"/>
  <c r="AF20" i="32"/>
  <c r="AJ20" i="32"/>
  <c r="AN20" i="32"/>
  <c r="AB21" i="32"/>
  <c r="AF21" i="32"/>
  <c r="AJ21" i="32"/>
  <c r="AN21" i="32"/>
  <c r="AO22" i="32"/>
  <c r="AN22" i="32"/>
  <c r="AB22" i="32"/>
  <c r="AF22" i="32"/>
  <c r="AJ22" i="32"/>
  <c r="Z23" i="32"/>
  <c r="AH23" i="32"/>
  <c r="Z24" i="32"/>
  <c r="AH24" i="32"/>
  <c r="Z25" i="32"/>
  <c r="AH25" i="32"/>
  <c r="Z26" i="32"/>
  <c r="AH26" i="32"/>
  <c r="Z27" i="32"/>
  <c r="AH27" i="32"/>
  <c r="Z28" i="32"/>
  <c r="AH28" i="32"/>
  <c r="Z29" i="32"/>
  <c r="AH29" i="32"/>
  <c r="AM30" i="32"/>
  <c r="AI30" i="32"/>
  <c r="AE30" i="32"/>
  <c r="AA30" i="32"/>
  <c r="Z30" i="32"/>
  <c r="AM34" i="32"/>
  <c r="AI34" i="32"/>
  <c r="AE34" i="32"/>
  <c r="AA34" i="32"/>
  <c r="C34" i="32"/>
  <c r="Z34" i="32"/>
  <c r="AM38" i="32"/>
  <c r="AI38" i="32"/>
  <c r="AE38" i="32"/>
  <c r="AA38" i="32"/>
  <c r="C38" i="32"/>
  <c r="Z38" i="32"/>
  <c r="AE42" i="32"/>
  <c r="AA42" i="32"/>
  <c r="C42" i="32"/>
  <c r="Z42" i="32"/>
  <c r="AC16" i="32"/>
  <c r="AG16" i="32"/>
  <c r="AK16" i="32"/>
  <c r="AO16" i="32"/>
  <c r="AC17" i="32"/>
  <c r="AG17" i="32"/>
  <c r="AK17" i="32"/>
  <c r="AO17" i="32"/>
  <c r="AC18" i="32"/>
  <c r="AG18" i="32"/>
  <c r="AK18" i="32"/>
  <c r="AO18" i="32"/>
  <c r="AC19" i="32"/>
  <c r="AG19" i="32"/>
  <c r="AK19" i="32"/>
  <c r="AO19" i="32"/>
  <c r="AC20" i="32"/>
  <c r="AG20" i="32"/>
  <c r="AK20" i="32"/>
  <c r="AO20" i="32"/>
  <c r="AC21" i="32"/>
  <c r="AG21" i="32"/>
  <c r="AK21" i="32"/>
  <c r="AO21" i="32"/>
  <c r="AC22" i="32"/>
  <c r="AG22" i="32"/>
  <c r="AK22" i="32"/>
  <c r="C23" i="32"/>
  <c r="AA23" i="32"/>
  <c r="AI23" i="32"/>
  <c r="C24" i="32"/>
  <c r="AA24" i="32"/>
  <c r="AI24" i="32"/>
  <c r="C25" i="32"/>
  <c r="AA25" i="32"/>
  <c r="AI25" i="32"/>
  <c r="C26" i="32"/>
  <c r="AA26" i="32"/>
  <c r="AI26" i="32"/>
  <c r="C27" i="32"/>
  <c r="AA27" i="32"/>
  <c r="AI27" i="32"/>
  <c r="C28" i="32"/>
  <c r="AA28" i="32"/>
  <c r="AI28" i="32"/>
  <c r="C29" i="32"/>
  <c r="AA29" i="32"/>
  <c r="AI29" i="32"/>
  <c r="C30" i="32"/>
  <c r="AD30" i="32"/>
  <c r="AO31" i="32"/>
  <c r="AM33" i="32"/>
  <c r="AI33" i="32"/>
  <c r="AE33" i="32"/>
  <c r="AA33" i="32"/>
  <c r="C33" i="32"/>
  <c r="Z33" i="32"/>
  <c r="AD34" i="32"/>
  <c r="AO35" i="32"/>
  <c r="AM37" i="32"/>
  <c r="AI37" i="32"/>
  <c r="AE37" i="32"/>
  <c r="AA37" i="32"/>
  <c r="C37" i="32"/>
  <c r="Z37" i="32"/>
  <c r="AD38" i="32"/>
  <c r="AO39" i="32"/>
  <c r="AM41" i="32"/>
  <c r="AI41" i="32"/>
  <c r="AE41" i="32"/>
  <c r="AA41" i="32"/>
  <c r="C41" i="32"/>
  <c r="Z41" i="32"/>
  <c r="AD42" i="32"/>
  <c r="AO43" i="32"/>
  <c r="Z16" i="32"/>
  <c r="AD16" i="32"/>
  <c r="AH16" i="32"/>
  <c r="Z17" i="32"/>
  <c r="AD17" i="32"/>
  <c r="AH17" i="32"/>
  <c r="Z18" i="32"/>
  <c r="AD18" i="32"/>
  <c r="AH18" i="32"/>
  <c r="Z19" i="32"/>
  <c r="AD19" i="32"/>
  <c r="AH19" i="32"/>
  <c r="Z20" i="32"/>
  <c r="AD20" i="32"/>
  <c r="AH20" i="32"/>
  <c r="Z21" i="32"/>
  <c r="AD21" i="32"/>
  <c r="AH21" i="32"/>
  <c r="Z22" i="32"/>
  <c r="AD22" i="32"/>
  <c r="AH22" i="32"/>
  <c r="AL22" i="32"/>
  <c r="AO23" i="32"/>
  <c r="AD23" i="32"/>
  <c r="AO24" i="32"/>
  <c r="AD24" i="32"/>
  <c r="AO25" i="32"/>
  <c r="AD25" i="32"/>
  <c r="AO26" i="32"/>
  <c r="AD26" i="32"/>
  <c r="AO27" i="32"/>
  <c r="AD27" i="32"/>
  <c r="AO28" i="32"/>
  <c r="AD28" i="32"/>
  <c r="AO29" i="32"/>
  <c r="AD29" i="32"/>
  <c r="AO30" i="32"/>
  <c r="AH30" i="32"/>
  <c r="AM32" i="32"/>
  <c r="AI32" i="32"/>
  <c r="AE32" i="32"/>
  <c r="AA32" i="32"/>
  <c r="C32" i="32"/>
  <c r="Z32" i="32"/>
  <c r="AD33" i="32"/>
  <c r="AO34" i="32"/>
  <c r="AH34" i="32"/>
  <c r="AM36" i="32"/>
  <c r="AI36" i="32"/>
  <c r="AE36" i="32"/>
  <c r="AA36" i="32"/>
  <c r="C36" i="32"/>
  <c r="Z36" i="32"/>
  <c r="AD37" i="32"/>
  <c r="AO38" i="32"/>
  <c r="AH38" i="32"/>
  <c r="AM40" i="32"/>
  <c r="AI40" i="32"/>
  <c r="AE40" i="32"/>
  <c r="AA40" i="32"/>
  <c r="C40" i="32"/>
  <c r="Z40" i="32"/>
  <c r="AD41" i="32"/>
  <c r="AO42" i="32"/>
  <c r="AH42" i="32"/>
  <c r="AI42" i="32"/>
  <c r="AM42" i="32"/>
  <c r="AA43" i="32"/>
  <c r="AE43" i="32"/>
  <c r="AI43" i="32"/>
  <c r="AM43" i="32"/>
  <c r="AB23" i="32"/>
  <c r="AF23" i="32"/>
  <c r="AJ23" i="32"/>
  <c r="AN23" i="32"/>
  <c r="AB24" i="32"/>
  <c r="AF24" i="32"/>
  <c r="AJ24" i="32"/>
  <c r="AN24" i="32"/>
  <c r="AB25" i="32"/>
  <c r="AF25" i="32"/>
  <c r="AJ25" i="32"/>
  <c r="AN25" i="32"/>
  <c r="AB26" i="32"/>
  <c r="AF26" i="32"/>
  <c r="AJ26" i="32"/>
  <c r="AN26" i="32"/>
  <c r="AB27" i="32"/>
  <c r="AF27" i="32"/>
  <c r="AJ27" i="32"/>
  <c r="AN27" i="32"/>
  <c r="AB28" i="32"/>
  <c r="AF28" i="32"/>
  <c r="AJ28" i="32"/>
  <c r="AN28" i="32"/>
  <c r="AB29" i="32"/>
  <c r="AF29" i="32"/>
  <c r="AJ29" i="32"/>
  <c r="AN29" i="32"/>
  <c r="AB30" i="32"/>
  <c r="AF30" i="32"/>
  <c r="AJ30" i="32"/>
  <c r="AN30" i="32"/>
  <c r="AB31" i="32"/>
  <c r="AF31" i="32"/>
  <c r="AJ31" i="32"/>
  <c r="AN31" i="32"/>
  <c r="AB32" i="32"/>
  <c r="AF32" i="32"/>
  <c r="AJ32" i="32"/>
  <c r="AN32" i="32"/>
  <c r="AB33" i="32"/>
  <c r="AF33" i="32"/>
  <c r="AJ33" i="32"/>
  <c r="AN33" i="32"/>
  <c r="AB34" i="32"/>
  <c r="AF34" i="32"/>
  <c r="AJ34" i="32"/>
  <c r="AN34" i="32"/>
  <c r="AB35" i="32"/>
  <c r="AF35" i="32"/>
  <c r="AJ35" i="32"/>
  <c r="AN35" i="32"/>
  <c r="AB36" i="32"/>
  <c r="AF36" i="32"/>
  <c r="AJ36" i="32"/>
  <c r="AN36" i="32"/>
  <c r="AB37" i="32"/>
  <c r="AF37" i="32"/>
  <c r="AJ37" i="32"/>
  <c r="AN37" i="32"/>
  <c r="AB38" i="32"/>
  <c r="AF38" i="32"/>
  <c r="AJ38" i="32"/>
  <c r="AN38" i="32"/>
  <c r="AB39" i="32"/>
  <c r="AF39" i="32"/>
  <c r="AJ39" i="32"/>
  <c r="AN39" i="32"/>
  <c r="AB40" i="32"/>
  <c r="AF40" i="32"/>
  <c r="AJ40" i="32"/>
  <c r="AN40" i="32"/>
  <c r="AB41" i="32"/>
  <c r="AF41" i="32"/>
  <c r="AJ41" i="32"/>
  <c r="AN41" i="32"/>
  <c r="AB42" i="32"/>
  <c r="AF42" i="32"/>
  <c r="AJ42" i="32"/>
  <c r="AN42" i="32"/>
  <c r="AB43" i="32"/>
  <c r="AF43" i="32"/>
  <c r="AJ43" i="32"/>
  <c r="AN43" i="32"/>
  <c r="AC23" i="32"/>
  <c r="AG23" i="32"/>
  <c r="AK23" i="32"/>
  <c r="AC24" i="32"/>
  <c r="AG24" i="32"/>
  <c r="AK24" i="32"/>
  <c r="AC25" i="32"/>
  <c r="AG25" i="32"/>
  <c r="AK25" i="32"/>
  <c r="AC26" i="32"/>
  <c r="AG26" i="32"/>
  <c r="AK26" i="32"/>
  <c r="AC27" i="32"/>
  <c r="AG27" i="32"/>
  <c r="AK27" i="32"/>
  <c r="AC28" i="32"/>
  <c r="AG28" i="32"/>
  <c r="AK28" i="32"/>
  <c r="AC29" i="32"/>
  <c r="AG29" i="32"/>
  <c r="AK29" i="32"/>
  <c r="AC30" i="32"/>
  <c r="AG30" i="32"/>
  <c r="AK30" i="32"/>
  <c r="AC31" i="32"/>
  <c r="AG31" i="32"/>
  <c r="AK31" i="32"/>
  <c r="AC32" i="32"/>
  <c r="AG32" i="32"/>
  <c r="AK32" i="32"/>
  <c r="AC33" i="32"/>
  <c r="AG33" i="32"/>
  <c r="AK33" i="32"/>
  <c r="AC34" i="32"/>
  <c r="AG34" i="32"/>
  <c r="AK34" i="32"/>
  <c r="AC35" i="32"/>
  <c r="AG35" i="32"/>
  <c r="AK35" i="32"/>
  <c r="AC36" i="32"/>
  <c r="AG36" i="32"/>
  <c r="AK36" i="32"/>
  <c r="AC37" i="32"/>
  <c r="AG37" i="32"/>
  <c r="AK37" i="32"/>
  <c r="AC38" i="32"/>
  <c r="AG38" i="32"/>
  <c r="AK38" i="32"/>
  <c r="AC39" i="32"/>
  <c r="AG39" i="32"/>
  <c r="AK39" i="32"/>
  <c r="AC40" i="32"/>
  <c r="AG40" i="32"/>
  <c r="AK40" i="32"/>
  <c r="AC41" i="32"/>
  <c r="AG41" i="32"/>
  <c r="AK41" i="32"/>
  <c r="AC42" i="32"/>
  <c r="AG42" i="32"/>
  <c r="AK42" i="32"/>
  <c r="AC43" i="32"/>
  <c r="AG43" i="32"/>
  <c r="AK43" i="32"/>
  <c r="Z4" i="30"/>
  <c r="AH4" i="30"/>
  <c r="AL4" i="30"/>
  <c r="AD5" i="30"/>
  <c r="Z6" i="30"/>
  <c r="AH6" i="30"/>
  <c r="AL6" i="30"/>
  <c r="AD7" i="30"/>
  <c r="Z8" i="30"/>
  <c r="AH9" i="30"/>
  <c r="AL9" i="30"/>
  <c r="Z11" i="30"/>
  <c r="AH11" i="30"/>
  <c r="AO12" i="30"/>
  <c r="AK12" i="30"/>
  <c r="AG12" i="30"/>
  <c r="AC12" i="30"/>
  <c r="AB12" i="30"/>
  <c r="AM12" i="30"/>
  <c r="AO13" i="30"/>
  <c r="AK13" i="30"/>
  <c r="AG13" i="30"/>
  <c r="AC13" i="30"/>
  <c r="AM13" i="30"/>
  <c r="AM14" i="30"/>
  <c r="AH15" i="30"/>
  <c r="AL16" i="30"/>
  <c r="AH16" i="30"/>
  <c r="AD16" i="30"/>
  <c r="Z16" i="30"/>
  <c r="AO16" i="30"/>
  <c r="AK16" i="30"/>
  <c r="AG16" i="30"/>
  <c r="AC16" i="30"/>
  <c r="AM16" i="30"/>
  <c r="AE17" i="30"/>
  <c r="AE18" i="30"/>
  <c r="AL19" i="30"/>
  <c r="AH19" i="30"/>
  <c r="AD19" i="30"/>
  <c r="Z19" i="30"/>
  <c r="AO19" i="30"/>
  <c r="AK19" i="30"/>
  <c r="AG19" i="30"/>
  <c r="AC19" i="30"/>
  <c r="AM19" i="30"/>
  <c r="AE20" i="30"/>
  <c r="AL21" i="30"/>
  <c r="AH21" i="30"/>
  <c r="AD21" i="30"/>
  <c r="Z21" i="30"/>
  <c r="AO21" i="30"/>
  <c r="AK21" i="30"/>
  <c r="AG21" i="30"/>
  <c r="AC21" i="30"/>
  <c r="AM21" i="30"/>
  <c r="AE22" i="30"/>
  <c r="AL23" i="30"/>
  <c r="AH23" i="30"/>
  <c r="AD23" i="30"/>
  <c r="Z23" i="30"/>
  <c r="AO23" i="30"/>
  <c r="AK23" i="30"/>
  <c r="AG23" i="30"/>
  <c r="AC23" i="30"/>
  <c r="AM23" i="30"/>
  <c r="AE24" i="30"/>
  <c r="AL25" i="30"/>
  <c r="AH25" i="30"/>
  <c r="AD25" i="30"/>
  <c r="Z25" i="30"/>
  <c r="AO25" i="30"/>
  <c r="AK25" i="30"/>
  <c r="AG25" i="30"/>
  <c r="AC25" i="30"/>
  <c r="AE25" i="30"/>
  <c r="Z34" i="30"/>
  <c r="C4" i="30"/>
  <c r="AA4" i="30"/>
  <c r="AM4" i="30"/>
  <c r="C5" i="30"/>
  <c r="AA5" i="30"/>
  <c r="AM5" i="30"/>
  <c r="AE6" i="30"/>
  <c r="AM6" i="30"/>
  <c r="AE7" i="30"/>
  <c r="AM7" i="30"/>
  <c r="C8" i="30"/>
  <c r="AA8" i="30"/>
  <c r="AE8" i="30"/>
  <c r="AI8" i="30"/>
  <c r="AM8" i="30"/>
  <c r="C9" i="30"/>
  <c r="AA9" i="30"/>
  <c r="AE9" i="30"/>
  <c r="AI9" i="30"/>
  <c r="AM9" i="30"/>
  <c r="C10" i="30"/>
  <c r="AE10" i="30"/>
  <c r="AI10" i="30"/>
  <c r="AM10" i="30"/>
  <c r="C11" i="30"/>
  <c r="AA11" i="30"/>
  <c r="AE11" i="30"/>
  <c r="AI11" i="30"/>
  <c r="AN11" i="30"/>
  <c r="AD12" i="30"/>
  <c r="AI12" i="30"/>
  <c r="AN12" i="30"/>
  <c r="AD13" i="30"/>
  <c r="AI13" i="30"/>
  <c r="AN13" i="30"/>
  <c r="AD14" i="30"/>
  <c r="AI14" i="30"/>
  <c r="AD15" i="30"/>
  <c r="AI15" i="30"/>
  <c r="AF16" i="30"/>
  <c r="AN16" i="30"/>
  <c r="AF17" i="30"/>
  <c r="AF18" i="30"/>
  <c r="AF19" i="30"/>
  <c r="AN19" i="30"/>
  <c r="AF20" i="30"/>
  <c r="AF21" i="30"/>
  <c r="AN21" i="30"/>
  <c r="AF22" i="30"/>
  <c r="AF23" i="30"/>
  <c r="AN23" i="30"/>
  <c r="AF24" i="30"/>
  <c r="AF25" i="30"/>
  <c r="AN25" i="30"/>
  <c r="AF26" i="30"/>
  <c r="AC27" i="30"/>
  <c r="AL35" i="30"/>
  <c r="AH35" i="30"/>
  <c r="Z35" i="30"/>
  <c r="AH38" i="30"/>
  <c r="AD38" i="30"/>
  <c r="Z38" i="30"/>
  <c r="AH42" i="30"/>
  <c r="AD42" i="30"/>
  <c r="Z42" i="30"/>
  <c r="AD4" i="30"/>
  <c r="Z5" i="30"/>
  <c r="AH5" i="30"/>
  <c r="AL5" i="30"/>
  <c r="AD6" i="30"/>
  <c r="Z7" i="30"/>
  <c r="AH7" i="30"/>
  <c r="AL7" i="30"/>
  <c r="AD8" i="30"/>
  <c r="AH8" i="30"/>
  <c r="Z10" i="30"/>
  <c r="AD10" i="30"/>
  <c r="AH10" i="30"/>
  <c r="AL10" i="30"/>
  <c r="AD11" i="30"/>
  <c r="AH12" i="30"/>
  <c r="AB13" i="30"/>
  <c r="AH13" i="30"/>
  <c r="AO14" i="30"/>
  <c r="AK14" i="30"/>
  <c r="AG14" i="30"/>
  <c r="AC14" i="30"/>
  <c r="AB14" i="30"/>
  <c r="AH14" i="30"/>
  <c r="AO15" i="30"/>
  <c r="AK15" i="30"/>
  <c r="AG15" i="30"/>
  <c r="AC15" i="30"/>
  <c r="AB15" i="30"/>
  <c r="AM15" i="30"/>
  <c r="AE16" i="30"/>
  <c r="AL17" i="30"/>
  <c r="AH17" i="30"/>
  <c r="AD17" i="30"/>
  <c r="Z17" i="30"/>
  <c r="AO17" i="30"/>
  <c r="AK17" i="30"/>
  <c r="AG17" i="30"/>
  <c r="AC17" i="30"/>
  <c r="AM17" i="30"/>
  <c r="AL18" i="30"/>
  <c r="AH18" i="30"/>
  <c r="AD18" i="30"/>
  <c r="Z18" i="30"/>
  <c r="AO18" i="30"/>
  <c r="AK18" i="30"/>
  <c r="AG18" i="30"/>
  <c r="AC18" i="30"/>
  <c r="AM18" i="30"/>
  <c r="AE19" i="30"/>
  <c r="AL20" i="30"/>
  <c r="AH20" i="30"/>
  <c r="AD20" i="30"/>
  <c r="Z20" i="30"/>
  <c r="AO20" i="30"/>
  <c r="AK20" i="30"/>
  <c r="AG20" i="30"/>
  <c r="AC20" i="30"/>
  <c r="AM20" i="30"/>
  <c r="AE21" i="30"/>
  <c r="AL22" i="30"/>
  <c r="AH22" i="30"/>
  <c r="AD22" i="30"/>
  <c r="Z22" i="30"/>
  <c r="AO22" i="30"/>
  <c r="AK22" i="30"/>
  <c r="AG22" i="30"/>
  <c r="AC22" i="30"/>
  <c r="AM22" i="30"/>
  <c r="AE23" i="30"/>
  <c r="AL24" i="30"/>
  <c r="AH24" i="30"/>
  <c r="AD24" i="30"/>
  <c r="Z24" i="30"/>
  <c r="AO24" i="30"/>
  <c r="AK24" i="30"/>
  <c r="AG24" i="30"/>
  <c r="AC24" i="30"/>
  <c r="AM24" i="30"/>
  <c r="AM25" i="30"/>
  <c r="AL26" i="30"/>
  <c r="AH26" i="30"/>
  <c r="AD26" i="30"/>
  <c r="Z26" i="30"/>
  <c r="AO26" i="30"/>
  <c r="AK26" i="30"/>
  <c r="AG26" i="30"/>
  <c r="AC26" i="30"/>
  <c r="AE26" i="30"/>
  <c r="AM26" i="30"/>
  <c r="AJ27" i="30"/>
  <c r="AL31" i="30"/>
  <c r="AH31" i="30"/>
  <c r="Z31" i="30"/>
  <c r="AH34" i="30"/>
  <c r="AD34" i="30"/>
  <c r="AE4" i="30"/>
  <c r="AE5" i="30"/>
  <c r="C6" i="30"/>
  <c r="AA6" i="30"/>
  <c r="C7" i="30"/>
  <c r="AA7" i="30"/>
  <c r="AB4" i="30"/>
  <c r="AF4" i="30"/>
  <c r="AJ4" i="30"/>
  <c r="AN4" i="30"/>
  <c r="AB5" i="30"/>
  <c r="AF5" i="30"/>
  <c r="AJ5" i="30"/>
  <c r="AN5" i="30"/>
  <c r="AB6" i="30"/>
  <c r="AF6" i="30"/>
  <c r="AJ6" i="30"/>
  <c r="AN6" i="30"/>
  <c r="AB7" i="30"/>
  <c r="AF7" i="30"/>
  <c r="AJ7" i="30"/>
  <c r="AN7" i="30"/>
  <c r="AB8" i="30"/>
  <c r="AF8" i="30"/>
  <c r="AJ8" i="30"/>
  <c r="AN8" i="30"/>
  <c r="AB9" i="30"/>
  <c r="AF9" i="30"/>
  <c r="AJ9" i="30"/>
  <c r="AN9" i="30"/>
  <c r="AB10" i="30"/>
  <c r="AF10" i="30"/>
  <c r="AJ10" i="30"/>
  <c r="AN10" i="30"/>
  <c r="AO11" i="30"/>
  <c r="AK11" i="30"/>
  <c r="AB11" i="30"/>
  <c r="AF11" i="30"/>
  <c r="AJ11" i="30"/>
  <c r="Z12" i="30"/>
  <c r="AE12" i="30"/>
  <c r="AJ12" i="30"/>
  <c r="Z13" i="30"/>
  <c r="AE13" i="30"/>
  <c r="AJ13" i="30"/>
  <c r="Z14" i="30"/>
  <c r="AE14" i="30"/>
  <c r="AJ14" i="30"/>
  <c r="Z15" i="30"/>
  <c r="AE15" i="30"/>
  <c r="AJ15" i="30"/>
  <c r="AA16" i="30"/>
  <c r="AI16" i="30"/>
  <c r="AA17" i="30"/>
  <c r="AI17" i="30"/>
  <c r="AA18" i="30"/>
  <c r="AI18" i="30"/>
  <c r="AA19" i="30"/>
  <c r="AI19" i="30"/>
  <c r="AA20" i="30"/>
  <c r="AI20" i="30"/>
  <c r="AA21" i="30"/>
  <c r="AI21" i="30"/>
  <c r="AA22" i="30"/>
  <c r="AI22" i="30"/>
  <c r="AA23" i="30"/>
  <c r="AI23" i="30"/>
  <c r="AA24" i="30"/>
  <c r="AI24" i="30"/>
  <c r="AA25" i="30"/>
  <c r="AI25" i="30"/>
  <c r="AA26" i="30"/>
  <c r="AI26" i="30"/>
  <c r="AD35" i="30"/>
  <c r="AL38" i="30"/>
  <c r="AL39" i="30"/>
  <c r="AH39" i="30"/>
  <c r="Z39" i="30"/>
  <c r="AL42" i="30"/>
  <c r="AL43" i="30"/>
  <c r="AH43" i="30"/>
  <c r="Z43" i="30"/>
  <c r="AC4" i="30"/>
  <c r="AG4" i="30"/>
  <c r="AK4" i="30"/>
  <c r="AC5" i="30"/>
  <c r="AG5" i="30"/>
  <c r="AK5" i="30"/>
  <c r="AC6" i="30"/>
  <c r="AG6" i="30"/>
  <c r="AK6" i="30"/>
  <c r="AC7" i="30"/>
  <c r="AG7" i="30"/>
  <c r="AK7" i="30"/>
  <c r="AC8" i="30"/>
  <c r="AG8" i="30"/>
  <c r="AK8" i="30"/>
  <c r="AC9" i="30"/>
  <c r="AG9" i="30"/>
  <c r="AK9" i="30"/>
  <c r="AC10" i="30"/>
  <c r="AG10" i="30"/>
  <c r="AK10" i="30"/>
  <c r="AC11" i="30"/>
  <c r="AG11" i="30"/>
  <c r="AL11" i="30"/>
  <c r="C12" i="30"/>
  <c r="AA12" i="30"/>
  <c r="AF12" i="30"/>
  <c r="AL12" i="30"/>
  <c r="C13" i="30"/>
  <c r="AA13" i="30"/>
  <c r="AF13" i="30"/>
  <c r="AL13" i="30"/>
  <c r="C14" i="30"/>
  <c r="AA14" i="30"/>
  <c r="AF14" i="30"/>
  <c r="AL14" i="30"/>
  <c r="C15" i="30"/>
  <c r="AA15" i="30"/>
  <c r="AF15" i="30"/>
  <c r="AL15" i="30"/>
  <c r="C16" i="30"/>
  <c r="AB16" i="30"/>
  <c r="AJ16" i="30"/>
  <c r="C17" i="30"/>
  <c r="AB17" i="30"/>
  <c r="AJ17" i="30"/>
  <c r="C18" i="30"/>
  <c r="AB18" i="30"/>
  <c r="AJ18" i="30"/>
  <c r="C19" i="30"/>
  <c r="AB19" i="30"/>
  <c r="AJ19" i="30"/>
  <c r="C20" i="30"/>
  <c r="AB20" i="30"/>
  <c r="AJ20" i="30"/>
  <c r="C21" i="30"/>
  <c r="AB21" i="30"/>
  <c r="AJ21" i="30"/>
  <c r="C22" i="30"/>
  <c r="AB22" i="30"/>
  <c r="AJ22" i="30"/>
  <c r="C23" i="30"/>
  <c r="AB23" i="30"/>
  <c r="AJ23" i="30"/>
  <c r="C24" i="30"/>
  <c r="AB24" i="30"/>
  <c r="AJ24" i="30"/>
  <c r="C25" i="30"/>
  <c r="AB25" i="30"/>
  <c r="AJ25" i="30"/>
  <c r="C26" i="30"/>
  <c r="AB26" i="30"/>
  <c r="AJ26" i="30"/>
  <c r="AO27" i="30"/>
  <c r="AK27" i="30"/>
  <c r="AM27" i="30"/>
  <c r="AI27" i="30"/>
  <c r="AE27" i="30"/>
  <c r="AA27" i="30"/>
  <c r="C27" i="30"/>
  <c r="AN27" i="30"/>
  <c r="AG27" i="30"/>
  <c r="AB27" i="30"/>
  <c r="AL27" i="30"/>
  <c r="AF27" i="30"/>
  <c r="Z27" i="30"/>
  <c r="AH27" i="30"/>
  <c r="AH30" i="30"/>
  <c r="AD30" i="30"/>
  <c r="Z30" i="30"/>
  <c r="AD43" i="30"/>
  <c r="AL28" i="30"/>
  <c r="AO31" i="30"/>
  <c r="AL32" i="30"/>
  <c r="AO35" i="30"/>
  <c r="AL36" i="30"/>
  <c r="AO39" i="30"/>
  <c r="AL40" i="30"/>
  <c r="Z41" i="30"/>
  <c r="AO43" i="30"/>
  <c r="AO30" i="30"/>
  <c r="AO34" i="30"/>
  <c r="AO38" i="30"/>
  <c r="AO42" i="30"/>
  <c r="C28" i="30"/>
  <c r="AA28" i="30"/>
  <c r="AE28" i="30"/>
  <c r="AI28" i="30"/>
  <c r="AM28" i="30"/>
  <c r="C29" i="30"/>
  <c r="AA29" i="30"/>
  <c r="AE29" i="30"/>
  <c r="AI29" i="30"/>
  <c r="AM29" i="30"/>
  <c r="C30" i="30"/>
  <c r="AA30" i="30"/>
  <c r="AE30" i="30"/>
  <c r="AI30" i="30"/>
  <c r="AM30" i="30"/>
  <c r="C31" i="30"/>
  <c r="AA31" i="30"/>
  <c r="AE31" i="30"/>
  <c r="AI31" i="30"/>
  <c r="AM31" i="30"/>
  <c r="C32" i="30"/>
  <c r="AA32" i="30"/>
  <c r="AE32" i="30"/>
  <c r="AI32" i="30"/>
  <c r="AM32" i="30"/>
  <c r="C33" i="30"/>
  <c r="AA33" i="30"/>
  <c r="AE33" i="30"/>
  <c r="AI33" i="30"/>
  <c r="AM33" i="30"/>
  <c r="C34" i="30"/>
  <c r="AA34" i="30"/>
  <c r="AE34" i="30"/>
  <c r="AI34" i="30"/>
  <c r="AM34" i="30"/>
  <c r="C35" i="30"/>
  <c r="AA35" i="30"/>
  <c r="AE35" i="30"/>
  <c r="AI35" i="30"/>
  <c r="AM35" i="30"/>
  <c r="C36" i="30"/>
  <c r="AA36" i="30"/>
  <c r="AE36" i="30"/>
  <c r="AI36" i="30"/>
  <c r="AM36" i="30"/>
  <c r="C37" i="30"/>
  <c r="AA37" i="30"/>
  <c r="AE37" i="30"/>
  <c r="AI37" i="30"/>
  <c r="AM37" i="30"/>
  <c r="C38" i="30"/>
  <c r="AA38" i="30"/>
  <c r="AE38" i="30"/>
  <c r="AI38" i="30"/>
  <c r="AM38" i="30"/>
  <c r="C39" i="30"/>
  <c r="AA39" i="30"/>
  <c r="AE39" i="30"/>
  <c r="AI39" i="30"/>
  <c r="AM39" i="30"/>
  <c r="C40" i="30"/>
  <c r="AA40" i="30"/>
  <c r="AE40" i="30"/>
  <c r="AI40" i="30"/>
  <c r="AM40" i="30"/>
  <c r="C41" i="30"/>
  <c r="AA41" i="30"/>
  <c r="AE41" i="30"/>
  <c r="AI41" i="30"/>
  <c r="AM41" i="30"/>
  <c r="C42" i="30"/>
  <c r="AA42" i="30"/>
  <c r="AE42" i="30"/>
  <c r="AI42" i="30"/>
  <c r="AM42" i="30"/>
  <c r="C43" i="30"/>
  <c r="AA43" i="30"/>
  <c r="AE43" i="30"/>
  <c r="AI43" i="30"/>
  <c r="AM43" i="30"/>
  <c r="AB28" i="30"/>
  <c r="AF28" i="30"/>
  <c r="AJ28" i="30"/>
  <c r="AN28" i="30"/>
  <c r="AB29" i="30"/>
  <c r="AF29" i="30"/>
  <c r="AJ29" i="30"/>
  <c r="AN29" i="30"/>
  <c r="AB30" i="30"/>
  <c r="AF30" i="30"/>
  <c r="AJ30" i="30"/>
  <c r="AN30" i="30"/>
  <c r="AB31" i="30"/>
  <c r="AF31" i="30"/>
  <c r="AJ31" i="30"/>
  <c r="AN31" i="30"/>
  <c r="AB32" i="30"/>
  <c r="AF32" i="30"/>
  <c r="AJ32" i="30"/>
  <c r="AN32" i="30"/>
  <c r="AB33" i="30"/>
  <c r="AF33" i="30"/>
  <c r="AJ33" i="30"/>
  <c r="AN33" i="30"/>
  <c r="AB34" i="30"/>
  <c r="AF34" i="30"/>
  <c r="AJ34" i="30"/>
  <c r="AN34" i="30"/>
  <c r="AB35" i="30"/>
  <c r="AF35" i="30"/>
  <c r="AJ35" i="30"/>
  <c r="AN35" i="30"/>
  <c r="AB36" i="30"/>
  <c r="AF36" i="30"/>
  <c r="AJ36" i="30"/>
  <c r="AN36" i="30"/>
  <c r="AB37" i="30"/>
  <c r="AF37" i="30"/>
  <c r="AJ37" i="30"/>
  <c r="AN37" i="30"/>
  <c r="AB38" i="30"/>
  <c r="AF38" i="30"/>
  <c r="AJ38" i="30"/>
  <c r="AN38" i="30"/>
  <c r="AB39" i="30"/>
  <c r="AF39" i="30"/>
  <c r="AJ39" i="30"/>
  <c r="AN39" i="30"/>
  <c r="AB40" i="30"/>
  <c r="AF40" i="30"/>
  <c r="AJ40" i="30"/>
  <c r="AN40" i="30"/>
  <c r="AB41" i="30"/>
  <c r="AF41" i="30"/>
  <c r="AJ41" i="30"/>
  <c r="AN41" i="30"/>
  <c r="AB42" i="30"/>
  <c r="AF42" i="30"/>
  <c r="AJ42" i="30"/>
  <c r="AN42" i="30"/>
  <c r="AB43" i="30"/>
  <c r="AF43" i="30"/>
  <c r="AJ43" i="30"/>
  <c r="AN43" i="30"/>
  <c r="AC28" i="30"/>
  <c r="AG28" i="30"/>
  <c r="AK28" i="30"/>
  <c r="AC29" i="30"/>
  <c r="AG29" i="30"/>
  <c r="AK29" i="30"/>
  <c r="AC30" i="30"/>
  <c r="AG30" i="30"/>
  <c r="AK30" i="30"/>
  <c r="AC31" i="30"/>
  <c r="AG31" i="30"/>
  <c r="AK31" i="30"/>
  <c r="AC32" i="30"/>
  <c r="AG32" i="30"/>
  <c r="AK32" i="30"/>
  <c r="AC33" i="30"/>
  <c r="AG33" i="30"/>
  <c r="AK33" i="30"/>
  <c r="AC34" i="30"/>
  <c r="AG34" i="30"/>
  <c r="AK34" i="30"/>
  <c r="AC35" i="30"/>
  <c r="AG35" i="30"/>
  <c r="AK35" i="30"/>
  <c r="AC36" i="30"/>
  <c r="AG36" i="30"/>
  <c r="AK36" i="30"/>
  <c r="AC37" i="30"/>
  <c r="AG37" i="30"/>
  <c r="AK37" i="30"/>
  <c r="AC38" i="30"/>
  <c r="AG38" i="30"/>
  <c r="AK38" i="30"/>
  <c r="AC39" i="30"/>
  <c r="AG39" i="30"/>
  <c r="AK39" i="30"/>
  <c r="AC40" i="30"/>
  <c r="AG40" i="30"/>
  <c r="AK40" i="30"/>
  <c r="AC41" i="30"/>
  <c r="AG41" i="30"/>
  <c r="AK41" i="30"/>
  <c r="AC42" i="30"/>
  <c r="AG42" i="30"/>
  <c r="AK42" i="30"/>
  <c r="AC43" i="30"/>
  <c r="AG43" i="30"/>
  <c r="AK43" i="30"/>
  <c r="V43" i="17" l="1"/>
  <c r="T43" i="17"/>
  <c r="R43" i="17"/>
  <c r="P43" i="17"/>
  <c r="N43" i="17"/>
  <c r="L43" i="17"/>
  <c r="J43" i="17"/>
  <c r="H43" i="17"/>
  <c r="F43" i="17"/>
  <c r="D43" i="17"/>
  <c r="V42" i="17"/>
  <c r="T42" i="17"/>
  <c r="R42" i="17"/>
  <c r="P42" i="17"/>
  <c r="N42" i="17"/>
  <c r="L42" i="17"/>
  <c r="J42" i="17"/>
  <c r="H42" i="17"/>
  <c r="F42" i="17"/>
  <c r="D42" i="17"/>
  <c r="V41" i="17"/>
  <c r="T41" i="17"/>
  <c r="R41" i="17"/>
  <c r="P41" i="17"/>
  <c r="N41" i="17"/>
  <c r="L41" i="17"/>
  <c r="J41" i="17"/>
  <c r="H41" i="17"/>
  <c r="F41" i="17"/>
  <c r="D41" i="17"/>
  <c r="V40" i="17"/>
  <c r="T40" i="17"/>
  <c r="R40" i="17"/>
  <c r="P40" i="17"/>
  <c r="N40" i="17"/>
  <c r="L40" i="17"/>
  <c r="J40" i="17"/>
  <c r="H40" i="17"/>
  <c r="F40" i="17"/>
  <c r="D40" i="17"/>
  <c r="V39" i="17"/>
  <c r="T39" i="17"/>
  <c r="R39" i="17"/>
  <c r="P39" i="17"/>
  <c r="N39" i="17"/>
  <c r="L39" i="17"/>
  <c r="J39" i="17"/>
  <c r="H39" i="17"/>
  <c r="F39" i="17"/>
  <c r="D39" i="17"/>
  <c r="V38" i="17"/>
  <c r="T38" i="17"/>
  <c r="R38" i="17"/>
  <c r="P38" i="17"/>
  <c r="N38" i="17"/>
  <c r="L38" i="17"/>
  <c r="J38" i="17"/>
  <c r="H38" i="17"/>
  <c r="F38" i="17"/>
  <c r="D38" i="17"/>
  <c r="V37" i="17"/>
  <c r="T37" i="17"/>
  <c r="R37" i="17"/>
  <c r="P37" i="17"/>
  <c r="N37" i="17"/>
  <c r="L37" i="17"/>
  <c r="J37" i="17"/>
  <c r="H37" i="17"/>
  <c r="F37" i="17"/>
  <c r="D37" i="17"/>
  <c r="V36" i="17"/>
  <c r="T36" i="17"/>
  <c r="R36" i="17"/>
  <c r="P36" i="17"/>
  <c r="N36" i="17"/>
  <c r="L36" i="17"/>
  <c r="J36" i="17"/>
  <c r="H36" i="17"/>
  <c r="F36" i="17"/>
  <c r="D36" i="17"/>
  <c r="V35" i="17"/>
  <c r="T35" i="17"/>
  <c r="R35" i="17"/>
  <c r="P35" i="17"/>
  <c r="N35" i="17"/>
  <c r="L35" i="17"/>
  <c r="J35" i="17"/>
  <c r="H35" i="17"/>
  <c r="F35" i="17"/>
  <c r="D35" i="17"/>
  <c r="V34" i="17"/>
  <c r="T34" i="17"/>
  <c r="R34" i="17"/>
  <c r="P34" i="17"/>
  <c r="N34" i="17"/>
  <c r="L34" i="17"/>
  <c r="J34" i="17"/>
  <c r="H34" i="17"/>
  <c r="F34" i="17"/>
  <c r="D34" i="17"/>
  <c r="V33" i="17"/>
  <c r="T33" i="17"/>
  <c r="R33" i="17"/>
  <c r="P33" i="17"/>
  <c r="N33" i="17"/>
  <c r="L33" i="17"/>
  <c r="J33" i="17"/>
  <c r="H33" i="17"/>
  <c r="F33" i="17"/>
  <c r="D33" i="17"/>
  <c r="V32" i="17"/>
  <c r="T32" i="17"/>
  <c r="R32" i="17"/>
  <c r="P32" i="17"/>
  <c r="N32" i="17"/>
  <c r="L32" i="17"/>
  <c r="J32" i="17"/>
  <c r="H32" i="17"/>
  <c r="F32" i="17"/>
  <c r="D32" i="17"/>
  <c r="V31" i="17"/>
  <c r="T31" i="17"/>
  <c r="R31" i="17"/>
  <c r="P31" i="17"/>
  <c r="N31" i="17"/>
  <c r="L31" i="17"/>
  <c r="J31" i="17"/>
  <c r="H31" i="17"/>
  <c r="F31" i="17"/>
  <c r="D31" i="17"/>
  <c r="V30" i="17"/>
  <c r="T30" i="17"/>
  <c r="R30" i="17"/>
  <c r="P30" i="17"/>
  <c r="N30" i="17"/>
  <c r="L30" i="17"/>
  <c r="J30" i="17"/>
  <c r="H30" i="17"/>
  <c r="F30" i="17"/>
  <c r="D30" i="17"/>
  <c r="V29" i="17"/>
  <c r="T29" i="17"/>
  <c r="R29" i="17"/>
  <c r="P29" i="17"/>
  <c r="N29" i="17"/>
  <c r="L29" i="17"/>
  <c r="J29" i="17"/>
  <c r="H29" i="17"/>
  <c r="F29" i="17"/>
  <c r="D29" i="17"/>
  <c r="V28" i="17"/>
  <c r="T28" i="17"/>
  <c r="R28" i="17"/>
  <c r="P28" i="17"/>
  <c r="N28" i="17"/>
  <c r="L28" i="17"/>
  <c r="J28" i="17"/>
  <c r="H28" i="17"/>
  <c r="F28" i="17"/>
  <c r="D28" i="17"/>
  <c r="V27" i="17"/>
  <c r="T27" i="17"/>
  <c r="R27" i="17"/>
  <c r="P27" i="17"/>
  <c r="N27" i="17"/>
  <c r="L27" i="17"/>
  <c r="J27" i="17"/>
  <c r="H27" i="17"/>
  <c r="F27" i="17"/>
  <c r="D27" i="17"/>
  <c r="V26" i="17"/>
  <c r="T26" i="17"/>
  <c r="R26" i="17"/>
  <c r="P26" i="17"/>
  <c r="N26" i="17"/>
  <c r="L26" i="17"/>
  <c r="J26" i="17"/>
  <c r="H26" i="17"/>
  <c r="F26" i="17"/>
  <c r="D26" i="17"/>
  <c r="V25" i="17"/>
  <c r="T25" i="17"/>
  <c r="R25" i="17"/>
  <c r="P25" i="17"/>
  <c r="N25" i="17"/>
  <c r="L25" i="17"/>
  <c r="J25" i="17"/>
  <c r="H25" i="17"/>
  <c r="F25" i="17"/>
  <c r="D25" i="17"/>
  <c r="V24" i="17"/>
  <c r="T24" i="17"/>
  <c r="R24" i="17"/>
  <c r="P24" i="17"/>
  <c r="N24" i="17"/>
  <c r="L24" i="17"/>
  <c r="J24" i="17"/>
  <c r="H24" i="17"/>
  <c r="F24" i="17"/>
  <c r="D24" i="17"/>
  <c r="V23" i="17"/>
  <c r="T23" i="17"/>
  <c r="R23" i="17"/>
  <c r="P23" i="17"/>
  <c r="N23" i="17"/>
  <c r="L23" i="17"/>
  <c r="J23" i="17"/>
  <c r="H23" i="17"/>
  <c r="F23" i="17"/>
  <c r="D23" i="17"/>
  <c r="V22" i="17"/>
  <c r="T22" i="17"/>
  <c r="R22" i="17"/>
  <c r="P22" i="17"/>
  <c r="N22" i="17"/>
  <c r="L22" i="17"/>
  <c r="J22" i="17"/>
  <c r="H22" i="17"/>
  <c r="F22" i="17"/>
  <c r="D22" i="17"/>
  <c r="V21" i="17"/>
  <c r="T21" i="17"/>
  <c r="R21" i="17"/>
  <c r="P21" i="17"/>
  <c r="N21" i="17"/>
  <c r="L21" i="17"/>
  <c r="J21" i="17"/>
  <c r="H21" i="17"/>
  <c r="F21" i="17"/>
  <c r="D21" i="17"/>
  <c r="V20" i="17"/>
  <c r="T20" i="17"/>
  <c r="R20" i="17"/>
  <c r="P20" i="17"/>
  <c r="N20" i="17"/>
  <c r="L20" i="17"/>
  <c r="J20" i="17"/>
  <c r="H20" i="17"/>
  <c r="F20" i="17"/>
  <c r="D20" i="17"/>
  <c r="V19" i="17"/>
  <c r="T19" i="17"/>
  <c r="R19" i="17"/>
  <c r="P19" i="17"/>
  <c r="N19" i="17"/>
  <c r="L19" i="17"/>
  <c r="J19" i="17"/>
  <c r="H19" i="17"/>
  <c r="F19" i="17"/>
  <c r="D19" i="17"/>
  <c r="V18" i="17"/>
  <c r="T18" i="17"/>
  <c r="R18" i="17"/>
  <c r="P18" i="17"/>
  <c r="N18" i="17"/>
  <c r="L18" i="17"/>
  <c r="J18" i="17"/>
  <c r="H18" i="17"/>
  <c r="F18" i="17"/>
  <c r="D18" i="17"/>
  <c r="V17" i="17"/>
  <c r="T17" i="17"/>
  <c r="R17" i="17"/>
  <c r="P17" i="17"/>
  <c r="N17" i="17"/>
  <c r="L17" i="17"/>
  <c r="J17" i="17"/>
  <c r="H17" i="17"/>
  <c r="F17" i="17"/>
  <c r="D17" i="17"/>
  <c r="V16" i="17"/>
  <c r="T16" i="17"/>
  <c r="R16" i="17"/>
  <c r="P16" i="17"/>
  <c r="N16" i="17"/>
  <c r="L16" i="17"/>
  <c r="J16" i="17"/>
  <c r="H16" i="17"/>
  <c r="F16" i="17"/>
  <c r="D16" i="17"/>
  <c r="V15" i="17"/>
  <c r="T15" i="17"/>
  <c r="R15" i="17"/>
  <c r="P15" i="17"/>
  <c r="N15" i="17"/>
  <c r="L15" i="17"/>
  <c r="J15" i="17"/>
  <c r="H15" i="17"/>
  <c r="F15" i="17"/>
  <c r="D15" i="17"/>
  <c r="V14" i="17"/>
  <c r="T14" i="17"/>
  <c r="R14" i="17"/>
  <c r="P14" i="17"/>
  <c r="N14" i="17"/>
  <c r="L14" i="17"/>
  <c r="J14" i="17"/>
  <c r="H14" i="17"/>
  <c r="F14" i="17"/>
  <c r="D14" i="17"/>
  <c r="V13" i="17"/>
  <c r="T13" i="17"/>
  <c r="R13" i="17"/>
  <c r="P13" i="17"/>
  <c r="N13" i="17"/>
  <c r="L13" i="17"/>
  <c r="J13" i="17"/>
  <c r="H13" i="17"/>
  <c r="F13" i="17"/>
  <c r="D13" i="17"/>
  <c r="V12" i="17"/>
  <c r="T12" i="17"/>
  <c r="R12" i="17"/>
  <c r="P12" i="17"/>
  <c r="N12" i="17"/>
  <c r="L12" i="17"/>
  <c r="J12" i="17"/>
  <c r="H12" i="17"/>
  <c r="F12" i="17"/>
  <c r="D12" i="17"/>
  <c r="V11" i="17"/>
  <c r="T11" i="17"/>
  <c r="R11" i="17"/>
  <c r="P11" i="17"/>
  <c r="N11" i="17"/>
  <c r="L11" i="17"/>
  <c r="J11" i="17"/>
  <c r="H11" i="17"/>
  <c r="F11" i="17"/>
  <c r="D11" i="17"/>
  <c r="V10" i="17"/>
  <c r="T10" i="17"/>
  <c r="R10" i="17"/>
  <c r="P10" i="17"/>
  <c r="N10" i="17"/>
  <c r="L10" i="17"/>
  <c r="J10" i="17"/>
  <c r="H10" i="17"/>
  <c r="F10" i="17"/>
  <c r="D10" i="17"/>
  <c r="V9" i="17"/>
  <c r="T9" i="17"/>
  <c r="R9" i="17"/>
  <c r="P9" i="17"/>
  <c r="N9" i="17"/>
  <c r="L9" i="17"/>
  <c r="J9" i="17"/>
  <c r="H9" i="17"/>
  <c r="F9" i="17"/>
  <c r="D9" i="17"/>
  <c r="V8" i="17"/>
  <c r="T8" i="17"/>
  <c r="R8" i="17"/>
  <c r="P8" i="17"/>
  <c r="N8" i="17"/>
  <c r="L8" i="17"/>
  <c r="J8" i="17"/>
  <c r="H8" i="17"/>
  <c r="F8" i="17"/>
  <c r="D8" i="17"/>
  <c r="V7" i="17"/>
  <c r="T7" i="17"/>
  <c r="R7" i="17"/>
  <c r="P7" i="17"/>
  <c r="N7" i="17"/>
  <c r="L7" i="17"/>
  <c r="J7" i="17"/>
  <c r="H7" i="17"/>
  <c r="F7" i="17"/>
  <c r="D7" i="17"/>
  <c r="V6" i="17"/>
  <c r="T6" i="17"/>
  <c r="R6" i="17"/>
  <c r="P6" i="17"/>
  <c r="N6" i="17"/>
  <c r="L6" i="17"/>
  <c r="J6" i="17"/>
  <c r="H6" i="17"/>
  <c r="F6" i="17"/>
  <c r="D6" i="17"/>
  <c r="V5" i="17"/>
  <c r="T5" i="17"/>
  <c r="R5" i="17"/>
  <c r="P5" i="17"/>
  <c r="N5" i="17"/>
  <c r="L5" i="17"/>
  <c r="J5" i="17"/>
  <c r="H5" i="17"/>
  <c r="F5" i="17"/>
  <c r="D5" i="17"/>
  <c r="V4" i="17"/>
  <c r="T4" i="17"/>
  <c r="R4" i="17"/>
  <c r="P4" i="17"/>
  <c r="N4" i="17"/>
  <c r="L4" i="17"/>
  <c r="J4" i="17"/>
  <c r="H4" i="17"/>
  <c r="F4" i="17"/>
  <c r="D4" i="17"/>
  <c r="N43" i="12"/>
  <c r="L43" i="12"/>
  <c r="J43" i="12"/>
  <c r="H43" i="12"/>
  <c r="F43" i="12"/>
  <c r="AM43" i="12" s="1"/>
  <c r="D43" i="12"/>
  <c r="AL42" i="12"/>
  <c r="N42" i="12"/>
  <c r="L42" i="12"/>
  <c r="J42" i="12"/>
  <c r="H42" i="12"/>
  <c r="F42" i="12"/>
  <c r="AM42" i="12" s="1"/>
  <c r="D42" i="12"/>
  <c r="AN42" i="12" s="1"/>
  <c r="N41" i="12"/>
  <c r="L41" i="12"/>
  <c r="J41" i="12"/>
  <c r="H41" i="12"/>
  <c r="AK41" i="12" s="1"/>
  <c r="F41" i="12"/>
  <c r="AM41" i="12" s="1"/>
  <c r="D41" i="12"/>
  <c r="N40" i="12"/>
  <c r="L40" i="12"/>
  <c r="J40" i="12"/>
  <c r="H40" i="12"/>
  <c r="F40" i="12"/>
  <c r="D40" i="12"/>
  <c r="N39" i="12"/>
  <c r="L39" i="12"/>
  <c r="J39" i="12"/>
  <c r="H39" i="12"/>
  <c r="AK39" i="12" s="1"/>
  <c r="F39" i="12"/>
  <c r="D39" i="12"/>
  <c r="N38" i="12"/>
  <c r="AJ38" i="12" s="1"/>
  <c r="L38" i="12"/>
  <c r="J38" i="12"/>
  <c r="H38" i="12"/>
  <c r="F38" i="12"/>
  <c r="AM38" i="12" s="1"/>
  <c r="D38" i="12"/>
  <c r="N37" i="12"/>
  <c r="L37" i="12"/>
  <c r="J37" i="12"/>
  <c r="H37" i="12"/>
  <c r="AK37" i="12" s="1"/>
  <c r="F37" i="12"/>
  <c r="AL37" i="12" s="1"/>
  <c r="D37" i="12"/>
  <c r="N36" i="12"/>
  <c r="L36" i="12"/>
  <c r="J36" i="12"/>
  <c r="H36" i="12"/>
  <c r="AK36" i="12" s="1"/>
  <c r="F36" i="12"/>
  <c r="AM36" i="12" s="1"/>
  <c r="D36" i="12"/>
  <c r="AB36" i="12" s="1"/>
  <c r="AM35" i="12"/>
  <c r="AL35" i="12"/>
  <c r="N35" i="12"/>
  <c r="L35" i="12"/>
  <c r="J35" i="12"/>
  <c r="H35" i="12"/>
  <c r="F35" i="12"/>
  <c r="D35" i="12"/>
  <c r="N34" i="12"/>
  <c r="L34" i="12"/>
  <c r="J34" i="12"/>
  <c r="H34" i="12"/>
  <c r="F34" i="12"/>
  <c r="AM34" i="12" s="1"/>
  <c r="D34" i="12"/>
  <c r="N33" i="12"/>
  <c r="L33" i="12"/>
  <c r="J33" i="12"/>
  <c r="H33" i="12"/>
  <c r="F33" i="12"/>
  <c r="AL33" i="12" s="1"/>
  <c r="D33" i="12"/>
  <c r="AL32" i="12"/>
  <c r="N32" i="12"/>
  <c r="L32" i="12"/>
  <c r="J32" i="12"/>
  <c r="H32" i="12"/>
  <c r="F32" i="12"/>
  <c r="AM32" i="12" s="1"/>
  <c r="D32" i="12"/>
  <c r="N31" i="12"/>
  <c r="L31" i="12"/>
  <c r="J31" i="12"/>
  <c r="H31" i="12"/>
  <c r="F31" i="12"/>
  <c r="D31" i="12"/>
  <c r="N30" i="12"/>
  <c r="L30" i="12"/>
  <c r="J30" i="12"/>
  <c r="H30" i="12"/>
  <c r="F30" i="12"/>
  <c r="D30" i="12"/>
  <c r="N29" i="12"/>
  <c r="L29" i="12"/>
  <c r="J29" i="12"/>
  <c r="H29" i="12"/>
  <c r="F29" i="12"/>
  <c r="AM29" i="12" s="1"/>
  <c r="D29" i="12"/>
  <c r="AD29" i="12" s="1"/>
  <c r="N28" i="12"/>
  <c r="L28" i="12"/>
  <c r="J28" i="12"/>
  <c r="H28" i="12"/>
  <c r="F28" i="12"/>
  <c r="AM28" i="12" s="1"/>
  <c r="D28" i="12"/>
  <c r="N27" i="12"/>
  <c r="L27" i="12"/>
  <c r="J27" i="12"/>
  <c r="H27" i="12"/>
  <c r="AJ27" i="12" s="1"/>
  <c r="F27" i="12"/>
  <c r="AL27" i="12" s="1"/>
  <c r="D27" i="12"/>
  <c r="AM26" i="12"/>
  <c r="N26" i="12"/>
  <c r="L26" i="12"/>
  <c r="J26" i="12"/>
  <c r="H26" i="12"/>
  <c r="F26" i="12"/>
  <c r="AL26" i="12" s="1"/>
  <c r="D26" i="12"/>
  <c r="AM25" i="12"/>
  <c r="N25" i="12"/>
  <c r="L25" i="12"/>
  <c r="J25" i="12"/>
  <c r="H25" i="12"/>
  <c r="AJ25" i="12" s="1"/>
  <c r="F25" i="12"/>
  <c r="AL25" i="12" s="1"/>
  <c r="D25" i="12"/>
  <c r="N24" i="12"/>
  <c r="L24" i="12"/>
  <c r="J24" i="12"/>
  <c r="H24" i="12"/>
  <c r="F24" i="12"/>
  <c r="AM24" i="12" s="1"/>
  <c r="D24" i="12"/>
  <c r="AF24" i="12" s="1"/>
  <c r="AL23" i="12"/>
  <c r="N23" i="12"/>
  <c r="L23" i="12"/>
  <c r="J23" i="12"/>
  <c r="H23" i="12"/>
  <c r="AK23" i="12" s="1"/>
  <c r="F23" i="12"/>
  <c r="AM23" i="12" s="1"/>
  <c r="D23" i="12"/>
  <c r="AF23" i="12" s="1"/>
  <c r="N22" i="12"/>
  <c r="AJ22" i="12" s="1"/>
  <c r="L22" i="12"/>
  <c r="AG22" i="12" s="1"/>
  <c r="J22" i="12"/>
  <c r="H22" i="12"/>
  <c r="F22" i="12"/>
  <c r="AM22" i="12" s="1"/>
  <c r="D22" i="12"/>
  <c r="N21" i="12"/>
  <c r="L21" i="12"/>
  <c r="J21" i="12"/>
  <c r="H21" i="12"/>
  <c r="AJ21" i="12" s="1"/>
  <c r="F21" i="12"/>
  <c r="D21" i="12"/>
  <c r="N20" i="12"/>
  <c r="AJ20" i="12" s="1"/>
  <c r="L20" i="12"/>
  <c r="J20" i="12"/>
  <c r="H20" i="12"/>
  <c r="F20" i="12"/>
  <c r="D20" i="12"/>
  <c r="N19" i="12"/>
  <c r="L19" i="12"/>
  <c r="J19" i="12"/>
  <c r="H19" i="12"/>
  <c r="AK19" i="12" s="1"/>
  <c r="F19" i="12"/>
  <c r="AM19" i="12" s="1"/>
  <c r="D19" i="12"/>
  <c r="AC19" i="12" s="1"/>
  <c r="AB18" i="12"/>
  <c r="N18" i="12"/>
  <c r="AJ18" i="12" s="1"/>
  <c r="L18" i="12"/>
  <c r="J18" i="12"/>
  <c r="H18" i="12"/>
  <c r="F18" i="12"/>
  <c r="AM18" i="12" s="1"/>
  <c r="D18" i="12"/>
  <c r="N17" i="12"/>
  <c r="L17" i="12"/>
  <c r="J17" i="12"/>
  <c r="H17" i="12"/>
  <c r="F17" i="12"/>
  <c r="AM17" i="12" s="1"/>
  <c r="D17" i="12"/>
  <c r="N16" i="12"/>
  <c r="L16" i="12"/>
  <c r="J16" i="12"/>
  <c r="H16" i="12"/>
  <c r="F16" i="12"/>
  <c r="D16" i="12"/>
  <c r="N15" i="12"/>
  <c r="L15" i="12"/>
  <c r="J15" i="12"/>
  <c r="H15" i="12"/>
  <c r="F15" i="12"/>
  <c r="AM15" i="12" s="1"/>
  <c r="D15" i="12"/>
  <c r="N14" i="12"/>
  <c r="AJ14" i="12" s="1"/>
  <c r="L14" i="12"/>
  <c r="J14" i="12"/>
  <c r="H14" i="12"/>
  <c r="F14" i="12"/>
  <c r="AM14" i="12" s="1"/>
  <c r="D14" i="12"/>
  <c r="AL13" i="12"/>
  <c r="N13" i="12"/>
  <c r="L13" i="12"/>
  <c r="AG13" i="12" s="1"/>
  <c r="J13" i="12"/>
  <c r="H13" i="12"/>
  <c r="AK13" i="12" s="1"/>
  <c r="F13" i="12"/>
  <c r="AM13" i="12" s="1"/>
  <c r="D13" i="12"/>
  <c r="N12" i="12"/>
  <c r="L12" i="12"/>
  <c r="J12" i="12"/>
  <c r="H12" i="12"/>
  <c r="F12" i="12"/>
  <c r="D12" i="12"/>
  <c r="N11" i="12"/>
  <c r="AK11" i="12" s="1"/>
  <c r="L11" i="12"/>
  <c r="J11" i="12"/>
  <c r="H11" i="12"/>
  <c r="F11" i="12"/>
  <c r="D11" i="12"/>
  <c r="N10" i="12"/>
  <c r="L10" i="12"/>
  <c r="J10" i="12"/>
  <c r="H10" i="12"/>
  <c r="F10" i="12"/>
  <c r="D10" i="12"/>
  <c r="N9" i="12"/>
  <c r="L9" i="12"/>
  <c r="J9" i="12"/>
  <c r="H9" i="12"/>
  <c r="F9" i="12"/>
  <c r="D9" i="12"/>
  <c r="N8" i="12"/>
  <c r="L8" i="12"/>
  <c r="J8" i="12"/>
  <c r="H8" i="12"/>
  <c r="F8" i="12"/>
  <c r="D8" i="12"/>
  <c r="AG8" i="12" s="1"/>
  <c r="AK7" i="12"/>
  <c r="AG7" i="12"/>
  <c r="AC7" i="12"/>
  <c r="N7" i="12"/>
  <c r="L7" i="12"/>
  <c r="J7" i="12"/>
  <c r="H7" i="12"/>
  <c r="AJ7" i="12" s="1"/>
  <c r="F7" i="12"/>
  <c r="D7" i="12"/>
  <c r="N6" i="12"/>
  <c r="L6" i="12"/>
  <c r="J6" i="12"/>
  <c r="H6" i="12"/>
  <c r="F6" i="12"/>
  <c r="D6" i="12"/>
  <c r="N5" i="12"/>
  <c r="L5" i="12"/>
  <c r="J5" i="12"/>
  <c r="H5" i="12"/>
  <c r="AK5" i="12" s="1"/>
  <c r="F5" i="12"/>
  <c r="D5" i="12"/>
  <c r="AC5" i="12" s="1"/>
  <c r="N4" i="12"/>
  <c r="L4" i="12"/>
  <c r="J4" i="12"/>
  <c r="H4" i="12"/>
  <c r="AJ4" i="12" s="1"/>
  <c r="F4" i="12"/>
  <c r="AL4" i="12" s="1"/>
  <c r="D4" i="12"/>
  <c r="N43" i="26"/>
  <c r="L43" i="26"/>
  <c r="J43" i="26"/>
  <c r="H43" i="26"/>
  <c r="F43" i="26"/>
  <c r="D43" i="26"/>
  <c r="N42" i="26"/>
  <c r="L42" i="26"/>
  <c r="J42" i="26"/>
  <c r="H42" i="26"/>
  <c r="F42" i="26"/>
  <c r="D42" i="26"/>
  <c r="N41" i="26"/>
  <c r="L41" i="26"/>
  <c r="J41" i="26"/>
  <c r="H41" i="26"/>
  <c r="F41" i="26"/>
  <c r="D41" i="26"/>
  <c r="N40" i="26"/>
  <c r="L40" i="26"/>
  <c r="J40" i="26"/>
  <c r="H40" i="26"/>
  <c r="F40" i="26"/>
  <c r="AJ40" i="26" s="1"/>
  <c r="D40" i="26"/>
  <c r="N39" i="26"/>
  <c r="L39" i="26"/>
  <c r="J39" i="26"/>
  <c r="AB39" i="26" s="1"/>
  <c r="H39" i="26"/>
  <c r="F39" i="26"/>
  <c r="D39" i="26"/>
  <c r="N38" i="26"/>
  <c r="AD38" i="26" s="1"/>
  <c r="L38" i="26"/>
  <c r="J38" i="26"/>
  <c r="AB38" i="26" s="1"/>
  <c r="H38" i="26"/>
  <c r="F38" i="26"/>
  <c r="D38" i="26"/>
  <c r="N37" i="26"/>
  <c r="L37" i="26"/>
  <c r="J37" i="26"/>
  <c r="H37" i="26"/>
  <c r="F37" i="26"/>
  <c r="D37" i="26"/>
  <c r="N36" i="26"/>
  <c r="L36" i="26"/>
  <c r="J36" i="26"/>
  <c r="H36" i="26"/>
  <c r="F36" i="26"/>
  <c r="D36" i="26"/>
  <c r="N35" i="26"/>
  <c r="L35" i="26"/>
  <c r="J35" i="26"/>
  <c r="H35" i="26"/>
  <c r="F35" i="26"/>
  <c r="AD35" i="26" s="1"/>
  <c r="D35" i="26"/>
  <c r="AO35" i="26" s="1"/>
  <c r="AC34" i="26"/>
  <c r="N34" i="26"/>
  <c r="AD34" i="26" s="1"/>
  <c r="L34" i="26"/>
  <c r="J34" i="26"/>
  <c r="H34" i="26"/>
  <c r="F34" i="26"/>
  <c r="D34" i="26"/>
  <c r="N33" i="26"/>
  <c r="L33" i="26"/>
  <c r="J33" i="26"/>
  <c r="H33" i="26"/>
  <c r="F33" i="26"/>
  <c r="D33" i="26"/>
  <c r="N32" i="26"/>
  <c r="L32" i="26"/>
  <c r="J32" i="26"/>
  <c r="H32" i="26"/>
  <c r="F32" i="26"/>
  <c r="AC32" i="26" s="1"/>
  <c r="D32" i="26"/>
  <c r="N31" i="26"/>
  <c r="L31" i="26"/>
  <c r="J31" i="26"/>
  <c r="H31" i="26"/>
  <c r="F31" i="26"/>
  <c r="AD31" i="26" s="1"/>
  <c r="D31" i="26"/>
  <c r="AO31" i="26" s="1"/>
  <c r="N30" i="26"/>
  <c r="L30" i="26"/>
  <c r="J30" i="26"/>
  <c r="H30" i="26"/>
  <c r="F30" i="26"/>
  <c r="AC30" i="26" s="1"/>
  <c r="D30" i="26"/>
  <c r="N29" i="26"/>
  <c r="L29" i="26"/>
  <c r="J29" i="26"/>
  <c r="H29" i="26"/>
  <c r="F29" i="26"/>
  <c r="D29" i="26"/>
  <c r="N28" i="26"/>
  <c r="L28" i="26"/>
  <c r="J28" i="26"/>
  <c r="H28" i="26"/>
  <c r="F28" i="26"/>
  <c r="AC28" i="26" s="1"/>
  <c r="D28" i="26"/>
  <c r="N27" i="26"/>
  <c r="L27" i="26"/>
  <c r="J27" i="26"/>
  <c r="H27" i="26"/>
  <c r="F27" i="26"/>
  <c r="D27" i="26"/>
  <c r="AO27" i="26" s="1"/>
  <c r="N26" i="26"/>
  <c r="L26" i="26"/>
  <c r="J26" i="26"/>
  <c r="H26" i="26"/>
  <c r="F26" i="26"/>
  <c r="AB26" i="26" s="1"/>
  <c r="D26" i="26"/>
  <c r="N25" i="26"/>
  <c r="L25" i="26"/>
  <c r="J25" i="26"/>
  <c r="H25" i="26"/>
  <c r="F25" i="26"/>
  <c r="D25" i="26"/>
  <c r="N24" i="26"/>
  <c r="L24" i="26"/>
  <c r="J24" i="26"/>
  <c r="H24" i="26"/>
  <c r="F24" i="26"/>
  <c r="D24" i="26"/>
  <c r="AC23" i="26"/>
  <c r="N23" i="26"/>
  <c r="AO23" i="26" s="1"/>
  <c r="L23" i="26"/>
  <c r="J23" i="26"/>
  <c r="H23" i="26"/>
  <c r="F23" i="26"/>
  <c r="D23" i="26"/>
  <c r="N22" i="26"/>
  <c r="L22" i="26"/>
  <c r="J22" i="26"/>
  <c r="H22" i="26"/>
  <c r="F22" i="26"/>
  <c r="D22" i="26"/>
  <c r="N21" i="26"/>
  <c r="L21" i="26"/>
  <c r="J21" i="26"/>
  <c r="H21" i="26"/>
  <c r="F21" i="26"/>
  <c r="D21" i="26"/>
  <c r="N20" i="26"/>
  <c r="L20" i="26"/>
  <c r="J20" i="26"/>
  <c r="H20" i="26"/>
  <c r="F20" i="26"/>
  <c r="AB20" i="26" s="1"/>
  <c r="D20" i="26"/>
  <c r="AN20" i="26" s="1"/>
  <c r="AK19" i="26"/>
  <c r="N19" i="26"/>
  <c r="L19" i="26"/>
  <c r="J19" i="26"/>
  <c r="H19" i="26"/>
  <c r="F19" i="26"/>
  <c r="AE19" i="26" s="1"/>
  <c r="D19" i="26"/>
  <c r="N18" i="26"/>
  <c r="L18" i="26"/>
  <c r="J18" i="26"/>
  <c r="H18" i="26"/>
  <c r="F18" i="26"/>
  <c r="D18" i="26"/>
  <c r="N17" i="26"/>
  <c r="L17" i="26"/>
  <c r="J17" i="26"/>
  <c r="H17" i="26"/>
  <c r="F17" i="26"/>
  <c r="AJ17" i="26" s="1"/>
  <c r="D17" i="26"/>
  <c r="N16" i="26"/>
  <c r="L16" i="26"/>
  <c r="J16" i="26"/>
  <c r="H16" i="26"/>
  <c r="F16" i="26"/>
  <c r="D16" i="26"/>
  <c r="N15" i="26"/>
  <c r="L15" i="26"/>
  <c r="J15" i="26"/>
  <c r="H15" i="26"/>
  <c r="F15" i="26"/>
  <c r="D15" i="26"/>
  <c r="N14" i="26"/>
  <c r="L14" i="26"/>
  <c r="J14" i="26"/>
  <c r="H14" i="26"/>
  <c r="F14" i="26"/>
  <c r="D14" i="26"/>
  <c r="N13" i="26"/>
  <c r="L13" i="26"/>
  <c r="J13" i="26"/>
  <c r="H13" i="26"/>
  <c r="F13" i="26"/>
  <c r="AK13" i="26" s="1"/>
  <c r="D13" i="26"/>
  <c r="N12" i="26"/>
  <c r="L12" i="26"/>
  <c r="J12" i="26"/>
  <c r="H12" i="26"/>
  <c r="F12" i="26"/>
  <c r="D12" i="26"/>
  <c r="N11" i="26"/>
  <c r="L11" i="26"/>
  <c r="J11" i="26"/>
  <c r="H11" i="26"/>
  <c r="F11" i="26"/>
  <c r="D11" i="26"/>
  <c r="N10" i="26"/>
  <c r="L10" i="26"/>
  <c r="J10" i="26"/>
  <c r="H10" i="26"/>
  <c r="F10" i="26"/>
  <c r="AK10" i="26" s="1"/>
  <c r="D10" i="26"/>
  <c r="N9" i="26"/>
  <c r="L9" i="26"/>
  <c r="J9" i="26"/>
  <c r="H9" i="26"/>
  <c r="F9" i="26"/>
  <c r="AC9" i="26" s="1"/>
  <c r="D9" i="26"/>
  <c r="N8" i="26"/>
  <c r="L8" i="26"/>
  <c r="J8" i="26"/>
  <c r="H8" i="26"/>
  <c r="F8" i="26"/>
  <c r="D8" i="26"/>
  <c r="N7" i="26"/>
  <c r="L7" i="26"/>
  <c r="J7" i="26"/>
  <c r="H7" i="26"/>
  <c r="F7" i="26"/>
  <c r="D7" i="26"/>
  <c r="N6" i="26"/>
  <c r="L6" i="26"/>
  <c r="J6" i="26"/>
  <c r="H6" i="26"/>
  <c r="F6" i="26"/>
  <c r="D6" i="26"/>
  <c r="N5" i="26"/>
  <c r="L5" i="26"/>
  <c r="J5" i="26"/>
  <c r="H5" i="26"/>
  <c r="F5" i="26"/>
  <c r="AC5" i="26" s="1"/>
  <c r="D5" i="26"/>
  <c r="N4" i="26"/>
  <c r="L4" i="26"/>
  <c r="J4" i="26"/>
  <c r="H4" i="26"/>
  <c r="F4" i="26"/>
  <c r="D4" i="26"/>
  <c r="J43" i="14"/>
  <c r="AE43" i="14" s="1"/>
  <c r="H43" i="14"/>
  <c r="F43" i="14"/>
  <c r="D43" i="14"/>
  <c r="AB42" i="14"/>
  <c r="J42" i="14"/>
  <c r="AD42" i="14" s="1"/>
  <c r="H42" i="14"/>
  <c r="F42" i="14"/>
  <c r="D42" i="14"/>
  <c r="J41" i="14"/>
  <c r="AE41" i="14" s="1"/>
  <c r="H41" i="14"/>
  <c r="F41" i="14"/>
  <c r="D41" i="14"/>
  <c r="AD40" i="14"/>
  <c r="J40" i="14"/>
  <c r="AE40" i="14" s="1"/>
  <c r="H40" i="14"/>
  <c r="F40" i="14"/>
  <c r="D40" i="14"/>
  <c r="AH40" i="14" s="1"/>
  <c r="AD39" i="14"/>
  <c r="J39" i="14"/>
  <c r="AE39" i="14" s="1"/>
  <c r="H39" i="14"/>
  <c r="F39" i="14"/>
  <c r="D39" i="14"/>
  <c r="AB39" i="14" s="1"/>
  <c r="J38" i="14"/>
  <c r="AE38" i="14" s="1"/>
  <c r="H38" i="14"/>
  <c r="F38" i="14"/>
  <c r="D38" i="14"/>
  <c r="AN38" i="14" s="1"/>
  <c r="J37" i="14"/>
  <c r="AE37" i="14" s="1"/>
  <c r="H37" i="14"/>
  <c r="F37" i="14"/>
  <c r="D37" i="14"/>
  <c r="J36" i="14"/>
  <c r="AE36" i="14" s="1"/>
  <c r="H36" i="14"/>
  <c r="F36" i="14"/>
  <c r="D36" i="14"/>
  <c r="J35" i="14"/>
  <c r="H35" i="14"/>
  <c r="F35" i="14"/>
  <c r="D35" i="14"/>
  <c r="AD34" i="14"/>
  <c r="J34" i="14"/>
  <c r="AE34" i="14" s="1"/>
  <c r="H34" i="14"/>
  <c r="F34" i="14"/>
  <c r="D34" i="14"/>
  <c r="AB34" i="14" s="1"/>
  <c r="AD33" i="14"/>
  <c r="J33" i="14"/>
  <c r="AE33" i="14" s="1"/>
  <c r="H33" i="14"/>
  <c r="F33" i="14"/>
  <c r="D33" i="14"/>
  <c r="J32" i="14"/>
  <c r="AE32" i="14" s="1"/>
  <c r="H32" i="14"/>
  <c r="F32" i="14"/>
  <c r="D32" i="14"/>
  <c r="J31" i="14"/>
  <c r="AE31" i="14" s="1"/>
  <c r="H31" i="14"/>
  <c r="F31" i="14"/>
  <c r="D31" i="14"/>
  <c r="AB31" i="14" s="1"/>
  <c r="J30" i="14"/>
  <c r="AD30" i="14" s="1"/>
  <c r="H30" i="14"/>
  <c r="AL30" i="14" s="1"/>
  <c r="F30" i="14"/>
  <c r="D30" i="14"/>
  <c r="AF30" i="14" s="1"/>
  <c r="J29" i="14"/>
  <c r="AE29" i="14" s="1"/>
  <c r="H29" i="14"/>
  <c r="F29" i="14"/>
  <c r="D29" i="14"/>
  <c r="AD28" i="14"/>
  <c r="J28" i="14"/>
  <c r="AE28" i="14" s="1"/>
  <c r="H28" i="14"/>
  <c r="F28" i="14"/>
  <c r="AM28" i="14" s="1"/>
  <c r="D28" i="14"/>
  <c r="AB28" i="14" s="1"/>
  <c r="AD27" i="14"/>
  <c r="J27" i="14"/>
  <c r="AE27" i="14" s="1"/>
  <c r="H27" i="14"/>
  <c r="F27" i="14"/>
  <c r="D27" i="14"/>
  <c r="J26" i="14"/>
  <c r="AE26" i="14" s="1"/>
  <c r="H26" i="14"/>
  <c r="F26" i="14"/>
  <c r="D26" i="14"/>
  <c r="J25" i="14"/>
  <c r="H25" i="14"/>
  <c r="F25" i="14"/>
  <c r="D25" i="14"/>
  <c r="J24" i="14"/>
  <c r="AE24" i="14" s="1"/>
  <c r="H24" i="14"/>
  <c r="F24" i="14"/>
  <c r="D24" i="14"/>
  <c r="J23" i="14"/>
  <c r="AD23" i="14" s="1"/>
  <c r="H23" i="14"/>
  <c r="AN23" i="14" s="1"/>
  <c r="F23" i="14"/>
  <c r="D23" i="14"/>
  <c r="J22" i="14"/>
  <c r="AE22" i="14" s="1"/>
  <c r="H22" i="14"/>
  <c r="F22" i="14"/>
  <c r="D22" i="14"/>
  <c r="J21" i="14"/>
  <c r="AE21" i="14" s="1"/>
  <c r="H21" i="14"/>
  <c r="AN21" i="14" s="1"/>
  <c r="F21" i="14"/>
  <c r="D21" i="14"/>
  <c r="J20" i="14"/>
  <c r="H20" i="14"/>
  <c r="F20" i="14"/>
  <c r="D20" i="14"/>
  <c r="AB19" i="14"/>
  <c r="J19" i="14"/>
  <c r="H19" i="14"/>
  <c r="F19" i="14"/>
  <c r="D19" i="14"/>
  <c r="AC18" i="14"/>
  <c r="J18" i="14"/>
  <c r="AE18" i="14" s="1"/>
  <c r="H18" i="14"/>
  <c r="F18" i="14"/>
  <c r="C18" i="14" s="1"/>
  <c r="D18" i="14"/>
  <c r="J17" i="14"/>
  <c r="AD17" i="14" s="1"/>
  <c r="H17" i="14"/>
  <c r="F17" i="14"/>
  <c r="D17" i="14"/>
  <c r="J16" i="14"/>
  <c r="AE16" i="14" s="1"/>
  <c r="H16" i="14"/>
  <c r="F16" i="14"/>
  <c r="D16" i="14"/>
  <c r="AC16" i="14" s="1"/>
  <c r="J15" i="14"/>
  <c r="AE15" i="14" s="1"/>
  <c r="H15" i="14"/>
  <c r="F15" i="14"/>
  <c r="D15" i="14"/>
  <c r="AC14" i="14"/>
  <c r="J14" i="14"/>
  <c r="AE14" i="14" s="1"/>
  <c r="H14" i="14"/>
  <c r="F14" i="14"/>
  <c r="D14" i="14"/>
  <c r="C14" i="14" s="1"/>
  <c r="J13" i="14"/>
  <c r="H13" i="14"/>
  <c r="F13" i="14"/>
  <c r="D13" i="14"/>
  <c r="AF13" i="14" s="1"/>
  <c r="J12" i="14"/>
  <c r="H12" i="14"/>
  <c r="F12" i="14"/>
  <c r="D12" i="14"/>
  <c r="AC12" i="14" s="1"/>
  <c r="J11" i="14"/>
  <c r="AD11" i="14" s="1"/>
  <c r="H11" i="14"/>
  <c r="F11" i="14"/>
  <c r="D11" i="14"/>
  <c r="C11" i="14"/>
  <c r="J10" i="14"/>
  <c r="AD10" i="14" s="1"/>
  <c r="H10" i="14"/>
  <c r="F10" i="14"/>
  <c r="D10" i="14"/>
  <c r="AF9" i="14"/>
  <c r="J9" i="14"/>
  <c r="AD9" i="14" s="1"/>
  <c r="H9" i="14"/>
  <c r="F9" i="14"/>
  <c r="D9" i="14"/>
  <c r="J8" i="14"/>
  <c r="AD8" i="14" s="1"/>
  <c r="H8" i="14"/>
  <c r="F8" i="14"/>
  <c r="AM8" i="14" s="1"/>
  <c r="D8" i="14"/>
  <c r="AC7" i="14"/>
  <c r="AB7" i="14"/>
  <c r="J7" i="14"/>
  <c r="H7" i="14"/>
  <c r="F7" i="14"/>
  <c r="D7" i="14"/>
  <c r="AC6" i="14"/>
  <c r="J6" i="14"/>
  <c r="H6" i="14"/>
  <c r="F6" i="14"/>
  <c r="D6" i="14"/>
  <c r="J5" i="14"/>
  <c r="AD5" i="14" s="1"/>
  <c r="H5" i="14"/>
  <c r="F5" i="14"/>
  <c r="D5" i="14"/>
  <c r="J4" i="14"/>
  <c r="AD4" i="14" s="1"/>
  <c r="H4" i="14"/>
  <c r="F4" i="14"/>
  <c r="D4" i="14"/>
  <c r="N43" i="8"/>
  <c r="L43" i="8"/>
  <c r="J43" i="8"/>
  <c r="H43" i="8"/>
  <c r="F43" i="8"/>
  <c r="D43" i="8"/>
  <c r="N42" i="8"/>
  <c r="AJ42" i="8" s="1"/>
  <c r="L42" i="8"/>
  <c r="J42" i="8"/>
  <c r="H42" i="8"/>
  <c r="F42" i="8"/>
  <c r="D42" i="8"/>
  <c r="N41" i="8"/>
  <c r="L41" i="8"/>
  <c r="AM41" i="8" s="1"/>
  <c r="J41" i="8"/>
  <c r="H41" i="8"/>
  <c r="F41" i="8"/>
  <c r="D41" i="8"/>
  <c r="N40" i="8"/>
  <c r="L40" i="8"/>
  <c r="J40" i="8"/>
  <c r="H40" i="8"/>
  <c r="F40" i="8"/>
  <c r="D40" i="8"/>
  <c r="N39" i="8"/>
  <c r="L39" i="8"/>
  <c r="J39" i="8"/>
  <c r="H39" i="8"/>
  <c r="F39" i="8"/>
  <c r="D39" i="8"/>
  <c r="N38" i="8"/>
  <c r="L38" i="8"/>
  <c r="J38" i="8"/>
  <c r="H38" i="8"/>
  <c r="F38" i="8"/>
  <c r="D38" i="8"/>
  <c r="N37" i="8"/>
  <c r="L37" i="8"/>
  <c r="J37" i="8"/>
  <c r="H37" i="8"/>
  <c r="F37" i="8"/>
  <c r="D37" i="8"/>
  <c r="AK36" i="8"/>
  <c r="N36" i="8"/>
  <c r="L36" i="8"/>
  <c r="J36" i="8"/>
  <c r="H36" i="8"/>
  <c r="F36" i="8"/>
  <c r="D36" i="8"/>
  <c r="AI35" i="8"/>
  <c r="N35" i="8"/>
  <c r="L35" i="8"/>
  <c r="J35" i="8"/>
  <c r="H35" i="8"/>
  <c r="AH35" i="8" s="1"/>
  <c r="F35" i="8"/>
  <c r="D35" i="8"/>
  <c r="N34" i="8"/>
  <c r="L34" i="8"/>
  <c r="J34" i="8"/>
  <c r="H34" i="8"/>
  <c r="F34" i="8"/>
  <c r="D34" i="8"/>
  <c r="AA34" i="8" s="1"/>
  <c r="N33" i="8"/>
  <c r="L33" i="8"/>
  <c r="J33" i="8"/>
  <c r="H33" i="8"/>
  <c r="F33" i="8"/>
  <c r="D33" i="8"/>
  <c r="N32" i="8"/>
  <c r="L32" i="8"/>
  <c r="J32" i="8"/>
  <c r="H32" i="8"/>
  <c r="F32" i="8"/>
  <c r="D32" i="8"/>
  <c r="AA32" i="8" s="1"/>
  <c r="N31" i="8"/>
  <c r="AM31" i="8" s="1"/>
  <c r="L31" i="8"/>
  <c r="J31" i="8"/>
  <c r="H31" i="8"/>
  <c r="F31" i="8"/>
  <c r="D31" i="8"/>
  <c r="N30" i="8"/>
  <c r="AO30" i="8" s="1"/>
  <c r="L30" i="8"/>
  <c r="AK30" i="8" s="1"/>
  <c r="J30" i="8"/>
  <c r="H30" i="8"/>
  <c r="F30" i="8"/>
  <c r="D30" i="8"/>
  <c r="N29" i="8"/>
  <c r="L29" i="8"/>
  <c r="J29" i="8"/>
  <c r="H29" i="8"/>
  <c r="F29" i="8"/>
  <c r="D29" i="8"/>
  <c r="N28" i="8"/>
  <c r="L28" i="8"/>
  <c r="AJ28" i="8" s="1"/>
  <c r="J28" i="8"/>
  <c r="H28" i="8"/>
  <c r="F28" i="8"/>
  <c r="D28" i="8"/>
  <c r="N27" i="8"/>
  <c r="L27" i="8"/>
  <c r="J27" i="8"/>
  <c r="H27" i="8"/>
  <c r="F27" i="8"/>
  <c r="D27" i="8"/>
  <c r="N26" i="8"/>
  <c r="L26" i="8"/>
  <c r="J26" i="8"/>
  <c r="H26" i="8"/>
  <c r="F26" i="8"/>
  <c r="D26" i="8"/>
  <c r="N25" i="8"/>
  <c r="L25" i="8"/>
  <c r="J25" i="8"/>
  <c r="H25" i="8"/>
  <c r="F25" i="8"/>
  <c r="D25" i="8"/>
  <c r="N24" i="8"/>
  <c r="L24" i="8"/>
  <c r="AJ24" i="8" s="1"/>
  <c r="J24" i="8"/>
  <c r="H24" i="8"/>
  <c r="F24" i="8"/>
  <c r="D24" i="8"/>
  <c r="N23" i="8"/>
  <c r="L23" i="8"/>
  <c r="J23" i="8"/>
  <c r="H23" i="8"/>
  <c r="AH23" i="8" s="1"/>
  <c r="F23" i="8"/>
  <c r="D23" i="8"/>
  <c r="AN23" i="8" s="1"/>
  <c r="N22" i="8"/>
  <c r="L22" i="8"/>
  <c r="AK22" i="8" s="1"/>
  <c r="J22" i="8"/>
  <c r="H22" i="8"/>
  <c r="F22" i="8"/>
  <c r="D22" i="8"/>
  <c r="N21" i="8"/>
  <c r="L21" i="8"/>
  <c r="AK21" i="8" s="1"/>
  <c r="J21" i="8"/>
  <c r="H21" i="8"/>
  <c r="AM21" i="8" s="1"/>
  <c r="F21" i="8"/>
  <c r="D21" i="8"/>
  <c r="N20" i="8"/>
  <c r="L20" i="8"/>
  <c r="AJ20" i="8" s="1"/>
  <c r="J20" i="8"/>
  <c r="H20" i="8"/>
  <c r="F20" i="8"/>
  <c r="D20" i="8"/>
  <c r="N19" i="8"/>
  <c r="L19" i="8"/>
  <c r="AK19" i="8" s="1"/>
  <c r="J19" i="8"/>
  <c r="H19" i="8"/>
  <c r="F19" i="8"/>
  <c r="D19" i="8"/>
  <c r="N18" i="8"/>
  <c r="L18" i="8"/>
  <c r="J18" i="8"/>
  <c r="H18" i="8"/>
  <c r="F18" i="8"/>
  <c r="D18" i="8"/>
  <c r="N17" i="8"/>
  <c r="L17" i="8"/>
  <c r="J17" i="8"/>
  <c r="H17" i="8"/>
  <c r="AM17" i="8" s="1"/>
  <c r="F17" i="8"/>
  <c r="D17" i="8"/>
  <c r="N16" i="8"/>
  <c r="L16" i="8"/>
  <c r="J16" i="8"/>
  <c r="H16" i="8"/>
  <c r="F16" i="8"/>
  <c r="D16" i="8"/>
  <c r="N15" i="8"/>
  <c r="L15" i="8"/>
  <c r="J15" i="8"/>
  <c r="H15" i="8"/>
  <c r="F15" i="8"/>
  <c r="D15" i="8"/>
  <c r="N14" i="8"/>
  <c r="L14" i="8"/>
  <c r="J14" i="8"/>
  <c r="H14" i="8"/>
  <c r="F14" i="8"/>
  <c r="D14" i="8"/>
  <c r="N13" i="8"/>
  <c r="L13" i="8"/>
  <c r="AK13" i="8" s="1"/>
  <c r="J13" i="8"/>
  <c r="H13" i="8"/>
  <c r="F13" i="8"/>
  <c r="D13" i="8"/>
  <c r="N12" i="8"/>
  <c r="L12" i="8"/>
  <c r="J12" i="8"/>
  <c r="H12" i="8"/>
  <c r="F12" i="8"/>
  <c r="D12" i="8"/>
  <c r="N11" i="8"/>
  <c r="L11" i="8"/>
  <c r="AK11" i="8" s="1"/>
  <c r="J11" i="8"/>
  <c r="H11" i="8"/>
  <c r="F11" i="8"/>
  <c r="D11" i="8"/>
  <c r="N10" i="8"/>
  <c r="L10" i="8"/>
  <c r="J10" i="8"/>
  <c r="H10" i="8"/>
  <c r="F10" i="8"/>
  <c r="D10" i="8"/>
  <c r="N9" i="8"/>
  <c r="L9" i="8"/>
  <c r="AK9" i="8" s="1"/>
  <c r="J9" i="8"/>
  <c r="H9" i="8"/>
  <c r="F9" i="8"/>
  <c r="D9" i="8"/>
  <c r="N8" i="8"/>
  <c r="L8" i="8"/>
  <c r="J8" i="8"/>
  <c r="H8" i="8"/>
  <c r="F8" i="8"/>
  <c r="D8" i="8"/>
  <c r="N7" i="8"/>
  <c r="L7" i="8"/>
  <c r="J7" i="8"/>
  <c r="H7" i="8"/>
  <c r="F7" i="8"/>
  <c r="D7" i="8"/>
  <c r="N6" i="8"/>
  <c r="L6" i="8"/>
  <c r="J6" i="8"/>
  <c r="H6" i="8"/>
  <c r="F6" i="8"/>
  <c r="D6" i="8"/>
  <c r="N5" i="8"/>
  <c r="L5" i="8"/>
  <c r="AK5" i="8" s="1"/>
  <c r="J5" i="8"/>
  <c r="H5" i="8"/>
  <c r="F5" i="8"/>
  <c r="D5" i="8"/>
  <c r="N4" i="8"/>
  <c r="L4" i="8"/>
  <c r="AJ4" i="8" s="1"/>
  <c r="J4" i="8"/>
  <c r="H4" i="8"/>
  <c r="F4" i="8"/>
  <c r="D4" i="8"/>
  <c r="AG43" i="3"/>
  <c r="L43" i="3"/>
  <c r="AM43" i="3" s="1"/>
  <c r="J43" i="3"/>
  <c r="H43" i="3"/>
  <c r="F43" i="3"/>
  <c r="D43" i="3"/>
  <c r="Z43" i="3" s="1"/>
  <c r="Z42" i="3"/>
  <c r="L42" i="3"/>
  <c r="AM42" i="3" s="1"/>
  <c r="J42" i="3"/>
  <c r="H42" i="3"/>
  <c r="F42" i="3"/>
  <c r="D42" i="3"/>
  <c r="AG42" i="3" s="1"/>
  <c r="L41" i="3"/>
  <c r="AL41" i="3" s="1"/>
  <c r="J41" i="3"/>
  <c r="H41" i="3"/>
  <c r="F41" i="3"/>
  <c r="D41" i="3"/>
  <c r="AG41" i="3" s="1"/>
  <c r="AF40" i="3"/>
  <c r="L40" i="3"/>
  <c r="J40" i="3"/>
  <c r="AO40" i="3" s="1"/>
  <c r="H40" i="3"/>
  <c r="F40" i="3"/>
  <c r="D40" i="3"/>
  <c r="L39" i="3"/>
  <c r="AL39" i="3" s="1"/>
  <c r="J39" i="3"/>
  <c r="H39" i="3"/>
  <c r="F39" i="3"/>
  <c r="D39" i="3"/>
  <c r="AE39" i="3" s="1"/>
  <c r="L38" i="3"/>
  <c r="AM38" i="3" s="1"/>
  <c r="J38" i="3"/>
  <c r="H38" i="3"/>
  <c r="F38" i="3"/>
  <c r="D38" i="3"/>
  <c r="L37" i="3"/>
  <c r="AL37" i="3" s="1"/>
  <c r="J37" i="3"/>
  <c r="AN37" i="3" s="1"/>
  <c r="H37" i="3"/>
  <c r="F37" i="3"/>
  <c r="D37" i="3"/>
  <c r="L36" i="3"/>
  <c r="AM36" i="3" s="1"/>
  <c r="J36" i="3"/>
  <c r="AO36" i="3" s="1"/>
  <c r="H36" i="3"/>
  <c r="F36" i="3"/>
  <c r="D36" i="3"/>
  <c r="L35" i="3"/>
  <c r="AL35" i="3" s="1"/>
  <c r="J35" i="3"/>
  <c r="AN35" i="3" s="1"/>
  <c r="H35" i="3"/>
  <c r="F35" i="3"/>
  <c r="D35" i="3"/>
  <c r="L34" i="3"/>
  <c r="AM34" i="3" s="1"/>
  <c r="J34" i="3"/>
  <c r="H34" i="3"/>
  <c r="F34" i="3"/>
  <c r="D34" i="3"/>
  <c r="Z34" i="3" s="1"/>
  <c r="AO33" i="3"/>
  <c r="L33" i="3"/>
  <c r="AL33" i="3" s="1"/>
  <c r="J33" i="3"/>
  <c r="AN33" i="3" s="1"/>
  <c r="H33" i="3"/>
  <c r="F33" i="3"/>
  <c r="AK33" i="3" s="1"/>
  <c r="D33" i="3"/>
  <c r="AE33" i="3" s="1"/>
  <c r="AH32" i="3"/>
  <c r="AF32" i="3"/>
  <c r="L32" i="3"/>
  <c r="AM32" i="3" s="1"/>
  <c r="J32" i="3"/>
  <c r="AO32" i="3" s="1"/>
  <c r="H32" i="3"/>
  <c r="F32" i="3"/>
  <c r="D32" i="3"/>
  <c r="L31" i="3"/>
  <c r="AL31" i="3" s="1"/>
  <c r="J31" i="3"/>
  <c r="AO31" i="3" s="1"/>
  <c r="H31" i="3"/>
  <c r="AK31" i="3" s="1"/>
  <c r="F31" i="3"/>
  <c r="D31" i="3"/>
  <c r="AG31" i="3" s="1"/>
  <c r="AN30" i="3"/>
  <c r="L30" i="3"/>
  <c r="J30" i="3"/>
  <c r="AO30" i="3" s="1"/>
  <c r="H30" i="3"/>
  <c r="F30" i="3"/>
  <c r="D30" i="3"/>
  <c r="AG30" i="3" s="1"/>
  <c r="AH29" i="3"/>
  <c r="AA29" i="3"/>
  <c r="L29" i="3"/>
  <c r="J29" i="3"/>
  <c r="H29" i="3"/>
  <c r="F29" i="3"/>
  <c r="D29" i="3"/>
  <c r="AE29" i="3" s="1"/>
  <c r="AN28" i="3"/>
  <c r="L28" i="3"/>
  <c r="AM28" i="3" s="1"/>
  <c r="J28" i="3"/>
  <c r="AO28" i="3" s="1"/>
  <c r="H28" i="3"/>
  <c r="F28" i="3"/>
  <c r="D28" i="3"/>
  <c r="AF28" i="3" s="1"/>
  <c r="AO27" i="3"/>
  <c r="L27" i="3"/>
  <c r="J27" i="3"/>
  <c r="AN27" i="3" s="1"/>
  <c r="H27" i="3"/>
  <c r="AK27" i="3" s="1"/>
  <c r="F27" i="3"/>
  <c r="D27" i="3"/>
  <c r="AF27" i="3" s="1"/>
  <c r="L26" i="3"/>
  <c r="AM26" i="3" s="1"/>
  <c r="J26" i="3"/>
  <c r="AN26" i="3" s="1"/>
  <c r="H26" i="3"/>
  <c r="AA26" i="3" s="1"/>
  <c r="F26" i="3"/>
  <c r="D26" i="3"/>
  <c r="AG26" i="3" s="1"/>
  <c r="AO25" i="3"/>
  <c r="AI25" i="3"/>
  <c r="L25" i="3"/>
  <c r="AM25" i="3" s="1"/>
  <c r="J25" i="3"/>
  <c r="AN25" i="3" s="1"/>
  <c r="H25" i="3"/>
  <c r="F25" i="3"/>
  <c r="D25" i="3"/>
  <c r="AG25" i="3" s="1"/>
  <c r="AH24" i="3"/>
  <c r="AE24" i="3"/>
  <c r="Z24" i="3"/>
  <c r="L24" i="3"/>
  <c r="AL24" i="3" s="1"/>
  <c r="J24" i="3"/>
  <c r="H24" i="3"/>
  <c r="F24" i="3"/>
  <c r="AJ24" i="3" s="1"/>
  <c r="D24" i="3"/>
  <c r="AM23" i="3"/>
  <c r="L23" i="3"/>
  <c r="AL23" i="3" s="1"/>
  <c r="J23" i="3"/>
  <c r="AO23" i="3" s="1"/>
  <c r="H23" i="3"/>
  <c r="F23" i="3"/>
  <c r="AJ23" i="3" s="1"/>
  <c r="D23" i="3"/>
  <c r="AE23" i="3" s="1"/>
  <c r="AG22" i="3"/>
  <c r="AF22" i="3"/>
  <c r="L22" i="3"/>
  <c r="AM22" i="3" s="1"/>
  <c r="J22" i="3"/>
  <c r="AO22" i="3" s="1"/>
  <c r="H22" i="3"/>
  <c r="F22" i="3"/>
  <c r="D22" i="3"/>
  <c r="AD22" i="3" s="1"/>
  <c r="AA21" i="3"/>
  <c r="L21" i="3"/>
  <c r="J21" i="3"/>
  <c r="H21" i="3"/>
  <c r="F21" i="3"/>
  <c r="D21" i="3"/>
  <c r="AO20" i="3"/>
  <c r="L20" i="3"/>
  <c r="AL20" i="3" s="1"/>
  <c r="J20" i="3"/>
  <c r="AN20" i="3" s="1"/>
  <c r="H20" i="3"/>
  <c r="F20" i="3"/>
  <c r="D20" i="3"/>
  <c r="AG20" i="3" s="1"/>
  <c r="L19" i="3"/>
  <c r="AM19" i="3" s="1"/>
  <c r="J19" i="3"/>
  <c r="AO19" i="3" s="1"/>
  <c r="H19" i="3"/>
  <c r="F19" i="3"/>
  <c r="D19" i="3"/>
  <c r="L18" i="3"/>
  <c r="AL18" i="3" s="1"/>
  <c r="J18" i="3"/>
  <c r="AN18" i="3" s="1"/>
  <c r="H18" i="3"/>
  <c r="F18" i="3"/>
  <c r="D18" i="3"/>
  <c r="AG18" i="3" s="1"/>
  <c r="AL17" i="3"/>
  <c r="AF17" i="3"/>
  <c r="AD17" i="3"/>
  <c r="L17" i="3"/>
  <c r="AM17" i="3" s="1"/>
  <c r="J17" i="3"/>
  <c r="AO17" i="3" s="1"/>
  <c r="H17" i="3"/>
  <c r="F17" i="3"/>
  <c r="D17" i="3"/>
  <c r="L16" i="3"/>
  <c r="AL16" i="3" s="1"/>
  <c r="J16" i="3"/>
  <c r="H16" i="3"/>
  <c r="F16" i="3"/>
  <c r="D16" i="3"/>
  <c r="AG16" i="3" s="1"/>
  <c r="AG15" i="3"/>
  <c r="Z15" i="3"/>
  <c r="L15" i="3"/>
  <c r="J15" i="3"/>
  <c r="H15" i="3"/>
  <c r="F15" i="3"/>
  <c r="D15" i="3"/>
  <c r="AO14" i="3"/>
  <c r="L14" i="3"/>
  <c r="AL14" i="3" s="1"/>
  <c r="J14" i="3"/>
  <c r="AN14" i="3" s="1"/>
  <c r="H14" i="3"/>
  <c r="F14" i="3"/>
  <c r="D14" i="3"/>
  <c r="AG14" i="3" s="1"/>
  <c r="AF13" i="3"/>
  <c r="L13" i="3"/>
  <c r="AM13" i="3" s="1"/>
  <c r="J13" i="3"/>
  <c r="AO13" i="3" s="1"/>
  <c r="H13" i="3"/>
  <c r="Z13" i="3" s="1"/>
  <c r="F13" i="3"/>
  <c r="D13" i="3"/>
  <c r="AO12" i="3"/>
  <c r="AN12" i="3"/>
  <c r="L12" i="3"/>
  <c r="AL12" i="3" s="1"/>
  <c r="J12" i="3"/>
  <c r="H12" i="3"/>
  <c r="F12" i="3"/>
  <c r="D12" i="3"/>
  <c r="AG12" i="3" s="1"/>
  <c r="AF11" i="3"/>
  <c r="AD11" i="3"/>
  <c r="L11" i="3"/>
  <c r="AM11" i="3" s="1"/>
  <c r="J11" i="3"/>
  <c r="AO11" i="3" s="1"/>
  <c r="H11" i="3"/>
  <c r="F11" i="3"/>
  <c r="D11" i="3"/>
  <c r="C11" i="3"/>
  <c r="L10" i="3"/>
  <c r="AL10" i="3" s="1"/>
  <c r="J10" i="3"/>
  <c r="H10" i="3"/>
  <c r="F10" i="3"/>
  <c r="D10" i="3"/>
  <c r="AL9" i="3"/>
  <c r="L9" i="3"/>
  <c r="AM9" i="3" s="1"/>
  <c r="J9" i="3"/>
  <c r="AO9" i="3" s="1"/>
  <c r="H9" i="3"/>
  <c r="F9" i="3"/>
  <c r="D9" i="3"/>
  <c r="L8" i="3"/>
  <c r="AL8" i="3" s="1"/>
  <c r="J8" i="3"/>
  <c r="AN8" i="3" s="1"/>
  <c r="H8" i="3"/>
  <c r="F8" i="3"/>
  <c r="D8" i="3"/>
  <c r="AG8" i="3" s="1"/>
  <c r="AL7" i="3"/>
  <c r="L7" i="3"/>
  <c r="AM7" i="3" s="1"/>
  <c r="J7" i="3"/>
  <c r="AO7" i="3" s="1"/>
  <c r="H7" i="3"/>
  <c r="F7" i="3"/>
  <c r="D7" i="3"/>
  <c r="AG7" i="3" s="1"/>
  <c r="L6" i="3"/>
  <c r="AM6" i="3" s="1"/>
  <c r="J6" i="3"/>
  <c r="AN6" i="3" s="1"/>
  <c r="H6" i="3"/>
  <c r="F6" i="3"/>
  <c r="D6" i="3"/>
  <c r="AM5" i="3"/>
  <c r="L5" i="3"/>
  <c r="AL5" i="3" s="1"/>
  <c r="J5" i="3"/>
  <c r="AO5" i="3" s="1"/>
  <c r="H5" i="3"/>
  <c r="F5" i="3"/>
  <c r="AK5" i="3" s="1"/>
  <c r="D5" i="3"/>
  <c r="AE5" i="3" s="1"/>
  <c r="L4" i="3"/>
  <c r="J4" i="3"/>
  <c r="AO4" i="3" s="1"/>
  <c r="H4" i="3"/>
  <c r="F4" i="3"/>
  <c r="D4" i="3"/>
  <c r="AG4" i="3" s="1"/>
  <c r="T43" i="7"/>
  <c r="R43" i="7"/>
  <c r="P43" i="7"/>
  <c r="AC43" i="7" s="1"/>
  <c r="N43" i="7"/>
  <c r="L43" i="7"/>
  <c r="J43" i="7"/>
  <c r="H43" i="7"/>
  <c r="F43" i="7"/>
  <c r="D43" i="7"/>
  <c r="T42" i="7"/>
  <c r="R42" i="7"/>
  <c r="P42" i="7"/>
  <c r="AB42" i="7" s="1"/>
  <c r="N42" i="7"/>
  <c r="L42" i="7"/>
  <c r="J42" i="7"/>
  <c r="H42" i="7"/>
  <c r="AI42" i="7" s="1"/>
  <c r="F42" i="7"/>
  <c r="AO42" i="7" s="1"/>
  <c r="D42" i="7"/>
  <c r="AB41" i="7"/>
  <c r="T41" i="7"/>
  <c r="R41" i="7"/>
  <c r="P41" i="7"/>
  <c r="AC41" i="7" s="1"/>
  <c r="N41" i="7"/>
  <c r="L41" i="7"/>
  <c r="J41" i="7"/>
  <c r="H41" i="7"/>
  <c r="F41" i="7"/>
  <c r="AN41" i="7" s="1"/>
  <c r="D41" i="7"/>
  <c r="T40" i="7"/>
  <c r="R40" i="7"/>
  <c r="P40" i="7"/>
  <c r="N40" i="7"/>
  <c r="L40" i="7"/>
  <c r="J40" i="7"/>
  <c r="H40" i="7"/>
  <c r="F40" i="7"/>
  <c r="D40" i="7"/>
  <c r="AB39" i="7"/>
  <c r="T39" i="7"/>
  <c r="R39" i="7"/>
  <c r="P39" i="7"/>
  <c r="AC39" i="7" s="1"/>
  <c r="N39" i="7"/>
  <c r="L39" i="7"/>
  <c r="J39" i="7"/>
  <c r="H39" i="7"/>
  <c r="F39" i="7"/>
  <c r="D39" i="7"/>
  <c r="AD39" i="7" s="1"/>
  <c r="T38" i="7"/>
  <c r="R38" i="7"/>
  <c r="P38" i="7"/>
  <c r="AB38" i="7" s="1"/>
  <c r="N38" i="7"/>
  <c r="L38" i="7"/>
  <c r="J38" i="7"/>
  <c r="H38" i="7"/>
  <c r="F38" i="7"/>
  <c r="AG38" i="7" s="1"/>
  <c r="D38" i="7"/>
  <c r="T37" i="7"/>
  <c r="R37" i="7"/>
  <c r="P37" i="7"/>
  <c r="AC37" i="7" s="1"/>
  <c r="N37" i="7"/>
  <c r="L37" i="7"/>
  <c r="J37" i="7"/>
  <c r="H37" i="7"/>
  <c r="F37" i="7"/>
  <c r="D37" i="7"/>
  <c r="T36" i="7"/>
  <c r="R36" i="7"/>
  <c r="P36" i="7"/>
  <c r="N36" i="7"/>
  <c r="L36" i="7"/>
  <c r="J36" i="7"/>
  <c r="H36" i="7"/>
  <c r="F36" i="7"/>
  <c r="AM36" i="7" s="1"/>
  <c r="D36" i="7"/>
  <c r="AA36" i="7" s="1"/>
  <c r="T35" i="7"/>
  <c r="R35" i="7"/>
  <c r="P35" i="7"/>
  <c r="AC35" i="7" s="1"/>
  <c r="N35" i="7"/>
  <c r="AH35" i="7" s="1"/>
  <c r="L35" i="7"/>
  <c r="J35" i="7"/>
  <c r="H35" i="7"/>
  <c r="F35" i="7"/>
  <c r="D35" i="7"/>
  <c r="T34" i="7"/>
  <c r="R34" i="7"/>
  <c r="P34" i="7"/>
  <c r="AB34" i="7" s="1"/>
  <c r="N34" i="7"/>
  <c r="L34" i="7"/>
  <c r="J34" i="7"/>
  <c r="H34" i="7"/>
  <c r="F34" i="7"/>
  <c r="D34" i="7"/>
  <c r="T33" i="7"/>
  <c r="R33" i="7"/>
  <c r="P33" i="7"/>
  <c r="AC33" i="7" s="1"/>
  <c r="N33" i="7"/>
  <c r="L33" i="7"/>
  <c r="AN33" i="7" s="1"/>
  <c r="J33" i="7"/>
  <c r="H33" i="7"/>
  <c r="F33" i="7"/>
  <c r="D33" i="7"/>
  <c r="T32" i="7"/>
  <c r="R32" i="7"/>
  <c r="P32" i="7"/>
  <c r="N32" i="7"/>
  <c r="L32" i="7"/>
  <c r="J32" i="7"/>
  <c r="H32" i="7"/>
  <c r="F32" i="7"/>
  <c r="D32" i="7"/>
  <c r="AA32" i="7" s="1"/>
  <c r="T31" i="7"/>
  <c r="R31" i="7"/>
  <c r="P31" i="7"/>
  <c r="AC31" i="7" s="1"/>
  <c r="N31" i="7"/>
  <c r="L31" i="7"/>
  <c r="J31" i="7"/>
  <c r="H31" i="7"/>
  <c r="F31" i="7"/>
  <c r="D31" i="7"/>
  <c r="AD31" i="7" s="1"/>
  <c r="AC30" i="7"/>
  <c r="T30" i="7"/>
  <c r="R30" i="7"/>
  <c r="P30" i="7"/>
  <c r="AB30" i="7" s="1"/>
  <c r="N30" i="7"/>
  <c r="L30" i="7"/>
  <c r="J30" i="7"/>
  <c r="H30" i="7"/>
  <c r="F30" i="7"/>
  <c r="D30" i="7"/>
  <c r="AB29" i="7"/>
  <c r="T29" i="7"/>
  <c r="R29" i="7"/>
  <c r="P29" i="7"/>
  <c r="AC29" i="7" s="1"/>
  <c r="N29" i="7"/>
  <c r="L29" i="7"/>
  <c r="J29" i="7"/>
  <c r="H29" i="7"/>
  <c r="F29" i="7"/>
  <c r="D29" i="7"/>
  <c r="AF29" i="7" s="1"/>
  <c r="T28" i="7"/>
  <c r="R28" i="7"/>
  <c r="P28" i="7"/>
  <c r="N28" i="7"/>
  <c r="L28" i="7"/>
  <c r="J28" i="7"/>
  <c r="H28" i="7"/>
  <c r="AI28" i="7" s="1"/>
  <c r="F28" i="7"/>
  <c r="AM28" i="7" s="1"/>
  <c r="D28" i="7"/>
  <c r="T27" i="7"/>
  <c r="R27" i="7"/>
  <c r="P27" i="7"/>
  <c r="AC27" i="7" s="1"/>
  <c r="N27" i="7"/>
  <c r="AH27" i="7" s="1"/>
  <c r="L27" i="7"/>
  <c r="J27" i="7"/>
  <c r="H27" i="7"/>
  <c r="F27" i="7"/>
  <c r="D27" i="7"/>
  <c r="AD27" i="7" s="1"/>
  <c r="T26" i="7"/>
  <c r="R26" i="7"/>
  <c r="P26" i="7"/>
  <c r="AB26" i="7" s="1"/>
  <c r="N26" i="7"/>
  <c r="L26" i="7"/>
  <c r="J26" i="7"/>
  <c r="H26" i="7"/>
  <c r="F26" i="7"/>
  <c r="D26" i="7"/>
  <c r="T25" i="7"/>
  <c r="R25" i="7"/>
  <c r="P25" i="7"/>
  <c r="AC25" i="7" s="1"/>
  <c r="N25" i="7"/>
  <c r="L25" i="7"/>
  <c r="J25" i="7"/>
  <c r="H25" i="7"/>
  <c r="F25" i="7"/>
  <c r="AL25" i="7" s="1"/>
  <c r="D25" i="7"/>
  <c r="AE25" i="7" s="1"/>
  <c r="T24" i="7"/>
  <c r="R24" i="7"/>
  <c r="P24" i="7"/>
  <c r="N24" i="7"/>
  <c r="L24" i="7"/>
  <c r="J24" i="7"/>
  <c r="H24" i="7"/>
  <c r="F24" i="7"/>
  <c r="D24" i="7"/>
  <c r="T23" i="7"/>
  <c r="AO23" i="7" s="1"/>
  <c r="R23" i="7"/>
  <c r="P23" i="7"/>
  <c r="AC23" i="7" s="1"/>
  <c r="N23" i="7"/>
  <c r="L23" i="7"/>
  <c r="J23" i="7"/>
  <c r="H23" i="7"/>
  <c r="F23" i="7"/>
  <c r="D23" i="7"/>
  <c r="C23" i="7" s="1"/>
  <c r="T22" i="7"/>
  <c r="R22" i="7"/>
  <c r="P22" i="7"/>
  <c r="N22" i="7"/>
  <c r="L22" i="7"/>
  <c r="J22" i="7"/>
  <c r="H22" i="7"/>
  <c r="F22" i="7"/>
  <c r="AL22" i="7" s="1"/>
  <c r="D22" i="7"/>
  <c r="T21" i="7"/>
  <c r="R21" i="7"/>
  <c r="P21" i="7"/>
  <c r="AC21" i="7" s="1"/>
  <c r="N21" i="7"/>
  <c r="L21" i="7"/>
  <c r="J21" i="7"/>
  <c r="H21" i="7"/>
  <c r="F21" i="7"/>
  <c r="D21" i="7"/>
  <c r="T20" i="7"/>
  <c r="R20" i="7"/>
  <c r="P20" i="7"/>
  <c r="AB20" i="7" s="1"/>
  <c r="N20" i="7"/>
  <c r="L20" i="7"/>
  <c r="J20" i="7"/>
  <c r="H20" i="7"/>
  <c r="F20" i="7"/>
  <c r="AL20" i="7" s="1"/>
  <c r="D20" i="7"/>
  <c r="T19" i="7"/>
  <c r="R19" i="7"/>
  <c r="P19" i="7"/>
  <c r="AC19" i="7" s="1"/>
  <c r="N19" i="7"/>
  <c r="L19" i="7"/>
  <c r="J19" i="7"/>
  <c r="H19" i="7"/>
  <c r="F19" i="7"/>
  <c r="D19" i="7"/>
  <c r="T18" i="7"/>
  <c r="R18" i="7"/>
  <c r="P18" i="7"/>
  <c r="N18" i="7"/>
  <c r="L18" i="7"/>
  <c r="J18" i="7"/>
  <c r="H18" i="7"/>
  <c r="F18" i="7"/>
  <c r="D18" i="7"/>
  <c r="T17" i="7"/>
  <c r="R17" i="7"/>
  <c r="P17" i="7"/>
  <c r="AC17" i="7" s="1"/>
  <c r="N17" i="7"/>
  <c r="L17" i="7"/>
  <c r="J17" i="7"/>
  <c r="H17" i="7"/>
  <c r="F17" i="7"/>
  <c r="AL17" i="7" s="1"/>
  <c r="D17" i="7"/>
  <c r="AD17" i="7" s="1"/>
  <c r="T16" i="7"/>
  <c r="R16" i="7"/>
  <c r="P16" i="7"/>
  <c r="AB16" i="7" s="1"/>
  <c r="N16" i="7"/>
  <c r="L16" i="7"/>
  <c r="J16" i="7"/>
  <c r="H16" i="7"/>
  <c r="F16" i="7"/>
  <c r="D16" i="7"/>
  <c r="T15" i="7"/>
  <c r="R15" i="7"/>
  <c r="P15" i="7"/>
  <c r="AC15" i="7" s="1"/>
  <c r="N15" i="7"/>
  <c r="L15" i="7"/>
  <c r="J15" i="7"/>
  <c r="H15" i="7"/>
  <c r="F15" i="7"/>
  <c r="D15" i="7"/>
  <c r="T14" i="7"/>
  <c r="R14" i="7"/>
  <c r="P14" i="7"/>
  <c r="AB14" i="7" s="1"/>
  <c r="N14" i="7"/>
  <c r="L14" i="7"/>
  <c r="J14" i="7"/>
  <c r="H14" i="7"/>
  <c r="F14" i="7"/>
  <c r="D14" i="7"/>
  <c r="T13" i="7"/>
  <c r="R13" i="7"/>
  <c r="P13" i="7"/>
  <c r="AC13" i="7" s="1"/>
  <c r="N13" i="7"/>
  <c r="L13" i="7"/>
  <c r="J13" i="7"/>
  <c r="H13" i="7"/>
  <c r="F13" i="7"/>
  <c r="D13" i="7"/>
  <c r="T12" i="7"/>
  <c r="R12" i="7"/>
  <c r="P12" i="7"/>
  <c r="AB12" i="7" s="1"/>
  <c r="N12" i="7"/>
  <c r="L12" i="7"/>
  <c r="J12" i="7"/>
  <c r="H12" i="7"/>
  <c r="F12" i="7"/>
  <c r="D12" i="7"/>
  <c r="AB11" i="7"/>
  <c r="T11" i="7"/>
  <c r="R11" i="7"/>
  <c r="P11" i="7"/>
  <c r="AC11" i="7" s="1"/>
  <c r="N11" i="7"/>
  <c r="L11" i="7"/>
  <c r="J11" i="7"/>
  <c r="H11" i="7"/>
  <c r="F11" i="7"/>
  <c r="AN11" i="7" s="1"/>
  <c r="D11" i="7"/>
  <c r="AF11" i="7" s="1"/>
  <c r="T10" i="7"/>
  <c r="R10" i="7"/>
  <c r="P10" i="7"/>
  <c r="AB10" i="7" s="1"/>
  <c r="N10" i="7"/>
  <c r="L10" i="7"/>
  <c r="J10" i="7"/>
  <c r="H10" i="7"/>
  <c r="F10" i="7"/>
  <c r="D10" i="7"/>
  <c r="AE10" i="7" s="1"/>
  <c r="T9" i="7"/>
  <c r="R9" i="7"/>
  <c r="P9" i="7"/>
  <c r="N9" i="7"/>
  <c r="L9" i="7"/>
  <c r="J9" i="7"/>
  <c r="H9" i="7"/>
  <c r="F9" i="7"/>
  <c r="D9" i="7"/>
  <c r="T8" i="7"/>
  <c r="R8" i="7"/>
  <c r="P8" i="7"/>
  <c r="AC8" i="7" s="1"/>
  <c r="N8" i="7"/>
  <c r="L8" i="7"/>
  <c r="J8" i="7"/>
  <c r="H8" i="7"/>
  <c r="F8" i="7"/>
  <c r="D8" i="7"/>
  <c r="AG8" i="7" s="1"/>
  <c r="T7" i="7"/>
  <c r="R7" i="7"/>
  <c r="P7" i="7"/>
  <c r="AC7" i="7" s="1"/>
  <c r="N7" i="7"/>
  <c r="L7" i="7"/>
  <c r="J7" i="7"/>
  <c r="H7" i="7"/>
  <c r="F7" i="7"/>
  <c r="D7" i="7"/>
  <c r="T6" i="7"/>
  <c r="R6" i="7"/>
  <c r="P6" i="7"/>
  <c r="AB6" i="7" s="1"/>
  <c r="N6" i="7"/>
  <c r="L6" i="7"/>
  <c r="J6" i="7"/>
  <c r="H6" i="7"/>
  <c r="F6" i="7"/>
  <c r="D6" i="7"/>
  <c r="AB5" i="7"/>
  <c r="T5" i="7"/>
  <c r="AL5" i="7" s="1"/>
  <c r="R5" i="7"/>
  <c r="P5" i="7"/>
  <c r="AC5" i="7" s="1"/>
  <c r="N5" i="7"/>
  <c r="L5" i="7"/>
  <c r="J5" i="7"/>
  <c r="H5" i="7"/>
  <c r="F5" i="7"/>
  <c r="D5" i="7"/>
  <c r="AG5" i="7" s="1"/>
  <c r="AC4" i="7"/>
  <c r="T4" i="7"/>
  <c r="R4" i="7"/>
  <c r="P4" i="7"/>
  <c r="AB4" i="7" s="1"/>
  <c r="N4" i="7"/>
  <c r="L4" i="7"/>
  <c r="J4" i="7"/>
  <c r="H4" i="7"/>
  <c r="F4" i="7"/>
  <c r="D4" i="7"/>
  <c r="N43" i="11"/>
  <c r="L43" i="11"/>
  <c r="J43" i="11"/>
  <c r="H43" i="11"/>
  <c r="F43" i="11"/>
  <c r="AM43" i="11" s="1"/>
  <c r="D43" i="11"/>
  <c r="N42" i="11"/>
  <c r="L42" i="11"/>
  <c r="J42" i="11"/>
  <c r="H42" i="11"/>
  <c r="F42" i="11"/>
  <c r="AM42" i="11" s="1"/>
  <c r="D42" i="11"/>
  <c r="N41" i="11"/>
  <c r="L41" i="11"/>
  <c r="J41" i="11"/>
  <c r="H41" i="11"/>
  <c r="F41" i="11"/>
  <c r="AM41" i="11" s="1"/>
  <c r="D41" i="11"/>
  <c r="N40" i="11"/>
  <c r="L40" i="11"/>
  <c r="J40" i="11"/>
  <c r="H40" i="11"/>
  <c r="F40" i="11"/>
  <c r="AM40" i="11" s="1"/>
  <c r="D40" i="11"/>
  <c r="N39" i="11"/>
  <c r="L39" i="11"/>
  <c r="J39" i="11"/>
  <c r="H39" i="11"/>
  <c r="F39" i="11"/>
  <c r="AM39" i="11" s="1"/>
  <c r="D39" i="11"/>
  <c r="N38" i="11"/>
  <c r="L38" i="11"/>
  <c r="J38" i="11"/>
  <c r="H38" i="11"/>
  <c r="F38" i="11"/>
  <c r="AM38" i="11" s="1"/>
  <c r="D38" i="11"/>
  <c r="AL37" i="11"/>
  <c r="N37" i="11"/>
  <c r="L37" i="11"/>
  <c r="J37" i="11"/>
  <c r="H37" i="11"/>
  <c r="F37" i="11"/>
  <c r="AM37" i="11" s="1"/>
  <c r="D37" i="11"/>
  <c r="N36" i="11"/>
  <c r="L36" i="11"/>
  <c r="J36" i="11"/>
  <c r="H36" i="11"/>
  <c r="F36" i="11"/>
  <c r="AM36" i="11" s="1"/>
  <c r="D36" i="11"/>
  <c r="AO36" i="11" s="1"/>
  <c r="N35" i="11"/>
  <c r="L35" i="11"/>
  <c r="J35" i="11"/>
  <c r="H35" i="11"/>
  <c r="F35" i="11"/>
  <c r="AM35" i="11" s="1"/>
  <c r="D35" i="11"/>
  <c r="N34" i="11"/>
  <c r="L34" i="11"/>
  <c r="J34" i="11"/>
  <c r="H34" i="11"/>
  <c r="F34" i="11"/>
  <c r="AM34" i="11" s="1"/>
  <c r="D34" i="11"/>
  <c r="AL33" i="11"/>
  <c r="N33" i="11"/>
  <c r="L33" i="11"/>
  <c r="J33" i="11"/>
  <c r="H33" i="11"/>
  <c r="F33" i="11"/>
  <c r="AM33" i="11" s="1"/>
  <c r="D33" i="11"/>
  <c r="N32" i="11"/>
  <c r="L32" i="11"/>
  <c r="J32" i="11"/>
  <c r="H32" i="11"/>
  <c r="F32" i="11"/>
  <c r="AM32" i="11" s="1"/>
  <c r="D32" i="11"/>
  <c r="AO32" i="11" s="1"/>
  <c r="N31" i="11"/>
  <c r="L31" i="11"/>
  <c r="J31" i="11"/>
  <c r="H31" i="11"/>
  <c r="F31" i="11"/>
  <c r="AM31" i="11" s="1"/>
  <c r="D31" i="11"/>
  <c r="N30" i="11"/>
  <c r="L30" i="11"/>
  <c r="J30" i="11"/>
  <c r="H30" i="11"/>
  <c r="F30" i="11"/>
  <c r="AM30" i="11" s="1"/>
  <c r="D30" i="11"/>
  <c r="AL29" i="11"/>
  <c r="N29" i="11"/>
  <c r="L29" i="11"/>
  <c r="J29" i="11"/>
  <c r="H29" i="11"/>
  <c r="F29" i="11"/>
  <c r="AM29" i="11" s="1"/>
  <c r="D29" i="11"/>
  <c r="N28" i="11"/>
  <c r="L28" i="11"/>
  <c r="J28" i="11"/>
  <c r="H28" i="11"/>
  <c r="F28" i="11"/>
  <c r="D28" i="11"/>
  <c r="AH28" i="11" s="1"/>
  <c r="N27" i="11"/>
  <c r="L27" i="11"/>
  <c r="J27" i="11"/>
  <c r="H27" i="11"/>
  <c r="AK27" i="11" s="1"/>
  <c r="F27" i="11"/>
  <c r="AM27" i="11" s="1"/>
  <c r="D27" i="11"/>
  <c r="AM26" i="11"/>
  <c r="N26" i="11"/>
  <c r="L26" i="11"/>
  <c r="J26" i="11"/>
  <c r="H26" i="11"/>
  <c r="F26" i="11"/>
  <c r="AL26" i="11" s="1"/>
  <c r="D26" i="11"/>
  <c r="N25" i="11"/>
  <c r="L25" i="11"/>
  <c r="J25" i="11"/>
  <c r="H25" i="11"/>
  <c r="F25" i="11"/>
  <c r="AM25" i="11" s="1"/>
  <c r="D25" i="11"/>
  <c r="AM24" i="11"/>
  <c r="AL24" i="11"/>
  <c r="N24" i="11"/>
  <c r="L24" i="11"/>
  <c r="J24" i="11"/>
  <c r="H24" i="11"/>
  <c r="F24" i="11"/>
  <c r="D24" i="11"/>
  <c r="N23" i="11"/>
  <c r="L23" i="11"/>
  <c r="J23" i="11"/>
  <c r="H23" i="11"/>
  <c r="F23" i="11"/>
  <c r="AM23" i="11" s="1"/>
  <c r="D23" i="11"/>
  <c r="N22" i="11"/>
  <c r="L22" i="11"/>
  <c r="J22" i="11"/>
  <c r="H22" i="11"/>
  <c r="F22" i="11"/>
  <c r="AM22" i="11" s="1"/>
  <c r="D22" i="11"/>
  <c r="N21" i="11"/>
  <c r="L21" i="11"/>
  <c r="J21" i="11"/>
  <c r="H21" i="11"/>
  <c r="F21" i="11"/>
  <c r="AM21" i="11" s="1"/>
  <c r="D21" i="11"/>
  <c r="N20" i="11"/>
  <c r="L20" i="11"/>
  <c r="J20" i="11"/>
  <c r="H20" i="11"/>
  <c r="F20" i="11"/>
  <c r="AL20" i="11" s="1"/>
  <c r="D20" i="11"/>
  <c r="AO20" i="11" s="1"/>
  <c r="N19" i="11"/>
  <c r="L19" i="11"/>
  <c r="J19" i="11"/>
  <c r="H19" i="11"/>
  <c r="F19" i="11"/>
  <c r="AM19" i="11" s="1"/>
  <c r="D19" i="11"/>
  <c r="N18" i="11"/>
  <c r="L18" i="11"/>
  <c r="J18" i="11"/>
  <c r="H18" i="11"/>
  <c r="F18" i="11"/>
  <c r="AL18" i="11" s="1"/>
  <c r="D18" i="11"/>
  <c r="AL17" i="11"/>
  <c r="N17" i="11"/>
  <c r="L17" i="11"/>
  <c r="J17" i="11"/>
  <c r="H17" i="11"/>
  <c r="F17" i="11"/>
  <c r="AM17" i="11" s="1"/>
  <c r="D17" i="11"/>
  <c r="N16" i="11"/>
  <c r="L16" i="11"/>
  <c r="J16" i="11"/>
  <c r="H16" i="11"/>
  <c r="F16" i="11"/>
  <c r="AM16" i="11" s="1"/>
  <c r="D16" i="11"/>
  <c r="N15" i="11"/>
  <c r="L15" i="11"/>
  <c r="J15" i="11"/>
  <c r="H15" i="11"/>
  <c r="F15" i="11"/>
  <c r="AM15" i="11" s="1"/>
  <c r="D15" i="11"/>
  <c r="AO15" i="11" s="1"/>
  <c r="AD14" i="11"/>
  <c r="N14" i="11"/>
  <c r="AH14" i="11" s="1"/>
  <c r="L14" i="11"/>
  <c r="J14" i="11"/>
  <c r="H14" i="11"/>
  <c r="F14" i="11"/>
  <c r="AM14" i="11" s="1"/>
  <c r="D14" i="11"/>
  <c r="N13" i="11"/>
  <c r="L13" i="11"/>
  <c r="J13" i="11"/>
  <c r="H13" i="11"/>
  <c r="F13" i="11"/>
  <c r="AL13" i="11" s="1"/>
  <c r="D13" i="11"/>
  <c r="AH13" i="11" s="1"/>
  <c r="N12" i="11"/>
  <c r="L12" i="11"/>
  <c r="J12" i="11"/>
  <c r="H12" i="11"/>
  <c r="F12" i="11"/>
  <c r="AM12" i="11" s="1"/>
  <c r="D12" i="11"/>
  <c r="AH12" i="11" s="1"/>
  <c r="AL11" i="11"/>
  <c r="N11" i="11"/>
  <c r="L11" i="11"/>
  <c r="J11" i="11"/>
  <c r="H11" i="11"/>
  <c r="F11" i="11"/>
  <c r="AM11" i="11" s="1"/>
  <c r="D11" i="11"/>
  <c r="N10" i="11"/>
  <c r="L10" i="11"/>
  <c r="J10" i="11"/>
  <c r="H10" i="11"/>
  <c r="F10" i="11"/>
  <c r="AM10" i="11" s="1"/>
  <c r="D10" i="11"/>
  <c r="AB10" i="11" s="1"/>
  <c r="N9" i="11"/>
  <c r="AJ9" i="11" s="1"/>
  <c r="L9" i="11"/>
  <c r="J9" i="11"/>
  <c r="H9" i="11"/>
  <c r="F9" i="11"/>
  <c r="AM9" i="11" s="1"/>
  <c r="D9" i="11"/>
  <c r="N8" i="11"/>
  <c r="L8" i="11"/>
  <c r="J8" i="11"/>
  <c r="H8" i="11"/>
  <c r="AK8" i="11" s="1"/>
  <c r="F8" i="11"/>
  <c r="D8" i="11"/>
  <c r="AM7" i="11"/>
  <c r="N7" i="11"/>
  <c r="L7" i="11"/>
  <c r="J7" i="11"/>
  <c r="H7" i="11"/>
  <c r="AK7" i="11" s="1"/>
  <c r="F7" i="11"/>
  <c r="AL7" i="11" s="1"/>
  <c r="D7" i="11"/>
  <c r="AM6" i="11"/>
  <c r="N6" i="11"/>
  <c r="AJ6" i="11" s="1"/>
  <c r="L6" i="11"/>
  <c r="J6" i="11"/>
  <c r="H6" i="11"/>
  <c r="F6" i="11"/>
  <c r="AL6" i="11" s="1"/>
  <c r="D6" i="11"/>
  <c r="N5" i="11"/>
  <c r="L5" i="11"/>
  <c r="J5" i="11"/>
  <c r="H5" i="11"/>
  <c r="AK5" i="11" s="1"/>
  <c r="F5" i="11"/>
  <c r="AM5" i="11" s="1"/>
  <c r="D5" i="11"/>
  <c r="N4" i="11"/>
  <c r="L4" i="11"/>
  <c r="J4" i="11"/>
  <c r="H4" i="11"/>
  <c r="F4" i="11"/>
  <c r="AM4" i="11" s="1"/>
  <c r="D4" i="11"/>
  <c r="V43" i="13"/>
  <c r="T43" i="13"/>
  <c r="R43" i="13"/>
  <c r="AC43" i="13" s="1"/>
  <c r="P43" i="13"/>
  <c r="N43" i="13"/>
  <c r="L43" i="13"/>
  <c r="J43" i="13"/>
  <c r="H43" i="13"/>
  <c r="F43" i="13"/>
  <c r="D43" i="13"/>
  <c r="AH43" i="13" s="1"/>
  <c r="V42" i="13"/>
  <c r="T42" i="13"/>
  <c r="R42" i="13"/>
  <c r="P42" i="13"/>
  <c r="N42" i="13"/>
  <c r="L42" i="13"/>
  <c r="J42" i="13"/>
  <c r="H42" i="13"/>
  <c r="F42" i="13"/>
  <c r="AL42" i="13" s="1"/>
  <c r="D42" i="13"/>
  <c r="V41" i="13"/>
  <c r="T41" i="13"/>
  <c r="R41" i="13"/>
  <c r="AB41" i="13" s="1"/>
  <c r="P41" i="13"/>
  <c r="N41" i="13"/>
  <c r="L41" i="13"/>
  <c r="J41" i="13"/>
  <c r="H41" i="13"/>
  <c r="F41" i="13"/>
  <c r="D41" i="13"/>
  <c r="AH41" i="13" s="1"/>
  <c r="V40" i="13"/>
  <c r="T40" i="13"/>
  <c r="R40" i="13"/>
  <c r="AB40" i="13" s="1"/>
  <c r="P40" i="13"/>
  <c r="N40" i="13"/>
  <c r="L40" i="13"/>
  <c r="J40" i="13"/>
  <c r="H40" i="13"/>
  <c r="F40" i="13"/>
  <c r="D40" i="13"/>
  <c r="V39" i="13"/>
  <c r="T39" i="13"/>
  <c r="R39" i="13"/>
  <c r="P39" i="13"/>
  <c r="N39" i="13"/>
  <c r="L39" i="13"/>
  <c r="J39" i="13"/>
  <c r="H39" i="13"/>
  <c r="F39" i="13"/>
  <c r="AJ39" i="13" s="1"/>
  <c r="D39" i="13"/>
  <c r="V38" i="13"/>
  <c r="T38" i="13"/>
  <c r="R38" i="13"/>
  <c r="P38" i="13"/>
  <c r="N38" i="13"/>
  <c r="L38" i="13"/>
  <c r="J38" i="13"/>
  <c r="H38" i="13"/>
  <c r="F38" i="13"/>
  <c r="AJ38" i="13" s="1"/>
  <c r="D38" i="13"/>
  <c r="AD38" i="13" s="1"/>
  <c r="AD37" i="13"/>
  <c r="AB37" i="13"/>
  <c r="V37" i="13"/>
  <c r="T37" i="13"/>
  <c r="R37" i="13"/>
  <c r="P37" i="13"/>
  <c r="N37" i="13"/>
  <c r="L37" i="13"/>
  <c r="J37" i="13"/>
  <c r="H37" i="13"/>
  <c r="AA37" i="13" s="1"/>
  <c r="F37" i="13"/>
  <c r="AK37" i="13" s="1"/>
  <c r="D37" i="13"/>
  <c r="AO37" i="13" s="1"/>
  <c r="V36" i="13"/>
  <c r="T36" i="13"/>
  <c r="R36" i="13"/>
  <c r="P36" i="13"/>
  <c r="N36" i="13"/>
  <c r="L36" i="13"/>
  <c r="J36" i="13"/>
  <c r="H36" i="13"/>
  <c r="F36" i="13"/>
  <c r="D36" i="13"/>
  <c r="V35" i="13"/>
  <c r="T35" i="13"/>
  <c r="R35" i="13"/>
  <c r="AB35" i="13" s="1"/>
  <c r="P35" i="13"/>
  <c r="N35" i="13"/>
  <c r="L35" i="13"/>
  <c r="J35" i="13"/>
  <c r="H35" i="13"/>
  <c r="F35" i="13"/>
  <c r="D35" i="13"/>
  <c r="V34" i="13"/>
  <c r="T34" i="13"/>
  <c r="R34" i="13"/>
  <c r="AB34" i="13" s="1"/>
  <c r="P34" i="13"/>
  <c r="N34" i="13"/>
  <c r="L34" i="13"/>
  <c r="J34" i="13"/>
  <c r="H34" i="13"/>
  <c r="F34" i="13"/>
  <c r="AK34" i="13" s="1"/>
  <c r="D34" i="13"/>
  <c r="V33" i="13"/>
  <c r="T33" i="13"/>
  <c r="R33" i="13"/>
  <c r="P33" i="13"/>
  <c r="N33" i="13"/>
  <c r="L33" i="13"/>
  <c r="J33" i="13"/>
  <c r="H33" i="13"/>
  <c r="F33" i="13"/>
  <c r="D33" i="13"/>
  <c r="AN33" i="13" s="1"/>
  <c r="V32" i="13"/>
  <c r="T32" i="13"/>
  <c r="R32" i="13"/>
  <c r="AB32" i="13" s="1"/>
  <c r="P32" i="13"/>
  <c r="N32" i="13"/>
  <c r="L32" i="13"/>
  <c r="J32" i="13"/>
  <c r="H32" i="13"/>
  <c r="F32" i="13"/>
  <c r="D32" i="13"/>
  <c r="V31" i="13"/>
  <c r="T31" i="13"/>
  <c r="R31" i="13"/>
  <c r="AB31" i="13" s="1"/>
  <c r="P31" i="13"/>
  <c r="N31" i="13"/>
  <c r="L31" i="13"/>
  <c r="J31" i="13"/>
  <c r="H31" i="13"/>
  <c r="F31" i="13"/>
  <c r="D31" i="13"/>
  <c r="V30" i="13"/>
  <c r="T30" i="13"/>
  <c r="R30" i="13"/>
  <c r="AB30" i="13" s="1"/>
  <c r="P30" i="13"/>
  <c r="N30" i="13"/>
  <c r="L30" i="13"/>
  <c r="J30" i="13"/>
  <c r="H30" i="13"/>
  <c r="F30" i="13"/>
  <c r="D30" i="13"/>
  <c r="V29" i="13"/>
  <c r="T29" i="13"/>
  <c r="R29" i="13"/>
  <c r="AB29" i="13" s="1"/>
  <c r="P29" i="13"/>
  <c r="N29" i="13"/>
  <c r="L29" i="13"/>
  <c r="J29" i="13"/>
  <c r="H29" i="13"/>
  <c r="F29" i="13"/>
  <c r="D29" i="13"/>
  <c r="AN29" i="13" s="1"/>
  <c r="V28" i="13"/>
  <c r="AB28" i="13" s="1"/>
  <c r="T28" i="13"/>
  <c r="R28" i="13"/>
  <c r="P28" i="13"/>
  <c r="N28" i="13"/>
  <c r="L28" i="13"/>
  <c r="J28" i="13"/>
  <c r="H28" i="13"/>
  <c r="F28" i="13"/>
  <c r="D28" i="13"/>
  <c r="V27" i="13"/>
  <c r="AC27" i="13" s="1"/>
  <c r="T27" i="13"/>
  <c r="R27" i="13"/>
  <c r="P27" i="13"/>
  <c r="N27" i="13"/>
  <c r="L27" i="13"/>
  <c r="J27" i="13"/>
  <c r="H27" i="13"/>
  <c r="F27" i="13"/>
  <c r="D27" i="13"/>
  <c r="AF27" i="13" s="1"/>
  <c r="V26" i="13"/>
  <c r="T26" i="13"/>
  <c r="R26" i="13"/>
  <c r="P26" i="13"/>
  <c r="N26" i="13"/>
  <c r="L26" i="13"/>
  <c r="J26" i="13"/>
  <c r="H26" i="13"/>
  <c r="F26" i="13"/>
  <c r="D26" i="13"/>
  <c r="V25" i="13"/>
  <c r="T25" i="13"/>
  <c r="R25" i="13"/>
  <c r="P25" i="13"/>
  <c r="N25" i="13"/>
  <c r="L25" i="13"/>
  <c r="J25" i="13"/>
  <c r="H25" i="13"/>
  <c r="F25" i="13"/>
  <c r="D25" i="13"/>
  <c r="V24" i="13"/>
  <c r="AC24" i="13" s="1"/>
  <c r="T24" i="13"/>
  <c r="R24" i="13"/>
  <c r="P24" i="13"/>
  <c r="N24" i="13"/>
  <c r="L24" i="13"/>
  <c r="J24" i="13"/>
  <c r="H24" i="13"/>
  <c r="F24" i="13"/>
  <c r="D24" i="13"/>
  <c r="V23" i="13"/>
  <c r="T23" i="13"/>
  <c r="R23" i="13"/>
  <c r="P23" i="13"/>
  <c r="N23" i="13"/>
  <c r="L23" i="13"/>
  <c r="J23" i="13"/>
  <c r="H23" i="13"/>
  <c r="F23" i="13"/>
  <c r="D23" i="13"/>
  <c r="V22" i="13"/>
  <c r="AC22" i="13" s="1"/>
  <c r="T22" i="13"/>
  <c r="R22" i="13"/>
  <c r="P22" i="13"/>
  <c r="N22" i="13"/>
  <c r="L22" i="13"/>
  <c r="J22" i="13"/>
  <c r="H22" i="13"/>
  <c r="F22" i="13"/>
  <c r="D22" i="13"/>
  <c r="AL22" i="13" s="1"/>
  <c r="V21" i="13"/>
  <c r="AK21" i="13" s="1"/>
  <c r="T21" i="13"/>
  <c r="R21" i="13"/>
  <c r="P21" i="13"/>
  <c r="N21" i="13"/>
  <c r="L21" i="13"/>
  <c r="J21" i="13"/>
  <c r="H21" i="13"/>
  <c r="F21" i="13"/>
  <c r="D21" i="13"/>
  <c r="V20" i="13"/>
  <c r="T20" i="13"/>
  <c r="R20" i="13"/>
  <c r="P20" i="13"/>
  <c r="N20" i="13"/>
  <c r="L20" i="13"/>
  <c r="J20" i="13"/>
  <c r="H20" i="13"/>
  <c r="F20" i="13"/>
  <c r="D20" i="13"/>
  <c r="V19" i="13"/>
  <c r="T19" i="13"/>
  <c r="R19" i="13"/>
  <c r="P19" i="13"/>
  <c r="N19" i="13"/>
  <c r="L19" i="13"/>
  <c r="J19" i="13"/>
  <c r="H19" i="13"/>
  <c r="F19" i="13"/>
  <c r="D19" i="13"/>
  <c r="V18" i="13"/>
  <c r="T18" i="13"/>
  <c r="R18" i="13"/>
  <c r="P18" i="13"/>
  <c r="N18" i="13"/>
  <c r="L18" i="13"/>
  <c r="J18" i="13"/>
  <c r="H18" i="13"/>
  <c r="F18" i="13"/>
  <c r="D18" i="13"/>
  <c r="V17" i="13"/>
  <c r="T17" i="13"/>
  <c r="R17" i="13"/>
  <c r="P17" i="13"/>
  <c r="N17" i="13"/>
  <c r="L17" i="13"/>
  <c r="AD17" i="13" s="1"/>
  <c r="J17" i="13"/>
  <c r="H17" i="13"/>
  <c r="F17" i="13"/>
  <c r="AK17" i="13" s="1"/>
  <c r="D17" i="13"/>
  <c r="AK16" i="13"/>
  <c r="V16" i="13"/>
  <c r="T16" i="13"/>
  <c r="R16" i="13"/>
  <c r="AC16" i="13" s="1"/>
  <c r="P16" i="13"/>
  <c r="N16" i="13"/>
  <c r="L16" i="13"/>
  <c r="J16" i="13"/>
  <c r="H16" i="13"/>
  <c r="F16" i="13"/>
  <c r="D16" i="13"/>
  <c r="AH16" i="13" s="1"/>
  <c r="V15" i="13"/>
  <c r="AC15" i="13" s="1"/>
  <c r="T15" i="13"/>
  <c r="R15" i="13"/>
  <c r="P15" i="13"/>
  <c r="N15" i="13"/>
  <c r="L15" i="13"/>
  <c r="J15" i="13"/>
  <c r="H15" i="13"/>
  <c r="F15" i="13"/>
  <c r="D15" i="13"/>
  <c r="V14" i="13"/>
  <c r="T14" i="13"/>
  <c r="R14" i="13"/>
  <c r="AC14" i="13" s="1"/>
  <c r="P14" i="13"/>
  <c r="N14" i="13"/>
  <c r="L14" i="13"/>
  <c r="J14" i="13"/>
  <c r="H14" i="13"/>
  <c r="AA14" i="13" s="1"/>
  <c r="F14" i="13"/>
  <c r="D14" i="13"/>
  <c r="AD14" i="13" s="1"/>
  <c r="V13" i="13"/>
  <c r="T13" i="13"/>
  <c r="R13" i="13"/>
  <c r="P13" i="13"/>
  <c r="N13" i="13"/>
  <c r="L13" i="13"/>
  <c r="J13" i="13"/>
  <c r="H13" i="13"/>
  <c r="F13" i="13"/>
  <c r="D13" i="13"/>
  <c r="V12" i="13"/>
  <c r="T12" i="13"/>
  <c r="R12" i="13"/>
  <c r="P12" i="13"/>
  <c r="N12" i="13"/>
  <c r="L12" i="13"/>
  <c r="J12" i="13"/>
  <c r="H12" i="13"/>
  <c r="F12" i="13"/>
  <c r="D12" i="13"/>
  <c r="V11" i="13"/>
  <c r="T11" i="13"/>
  <c r="R11" i="13"/>
  <c r="P11" i="13"/>
  <c r="N11" i="13"/>
  <c r="L11" i="13"/>
  <c r="J11" i="13"/>
  <c r="H11" i="13"/>
  <c r="F11" i="13"/>
  <c r="D11" i="13"/>
  <c r="V10" i="13"/>
  <c r="T10" i="13"/>
  <c r="R10" i="13"/>
  <c r="P10" i="13"/>
  <c r="N10" i="13"/>
  <c r="L10" i="13"/>
  <c r="J10" i="13"/>
  <c r="H10" i="13"/>
  <c r="F10" i="13"/>
  <c r="AK10" i="13" s="1"/>
  <c r="D10" i="13"/>
  <c r="AH9" i="13"/>
  <c r="V9" i="13"/>
  <c r="T9" i="13"/>
  <c r="R9" i="13"/>
  <c r="AB9" i="13" s="1"/>
  <c r="P9" i="13"/>
  <c r="N9" i="13"/>
  <c r="L9" i="13"/>
  <c r="J9" i="13"/>
  <c r="H9" i="13"/>
  <c r="F9" i="13"/>
  <c r="AK9" i="13" s="1"/>
  <c r="D9" i="13"/>
  <c r="V8" i="13"/>
  <c r="T8" i="13"/>
  <c r="R8" i="13"/>
  <c r="P8" i="13"/>
  <c r="N8" i="13"/>
  <c r="L8" i="13"/>
  <c r="J8" i="13"/>
  <c r="H8" i="13"/>
  <c r="F8" i="13"/>
  <c r="D8" i="13"/>
  <c r="V7" i="13"/>
  <c r="T7" i="13"/>
  <c r="R7" i="13"/>
  <c r="P7" i="13"/>
  <c r="N7" i="13"/>
  <c r="L7" i="13"/>
  <c r="J7" i="13"/>
  <c r="H7" i="13"/>
  <c r="F7" i="13"/>
  <c r="D7" i="13"/>
  <c r="AN7" i="13" s="1"/>
  <c r="V6" i="13"/>
  <c r="T6" i="13"/>
  <c r="R6" i="13"/>
  <c r="AB6" i="13" s="1"/>
  <c r="P6" i="13"/>
  <c r="N6" i="13"/>
  <c r="L6" i="13"/>
  <c r="J6" i="13"/>
  <c r="H6" i="13"/>
  <c r="F6" i="13"/>
  <c r="AK6" i="13" s="1"/>
  <c r="D6" i="13"/>
  <c r="V5" i="13"/>
  <c r="T5" i="13"/>
  <c r="R5" i="13"/>
  <c r="P5" i="13"/>
  <c r="N5" i="13"/>
  <c r="L5" i="13"/>
  <c r="J5" i="13"/>
  <c r="H5" i="13"/>
  <c r="F5" i="13"/>
  <c r="D5" i="13"/>
  <c r="V4" i="13"/>
  <c r="T4" i="13"/>
  <c r="R4" i="13"/>
  <c r="P4" i="13"/>
  <c r="N4" i="13"/>
  <c r="L4" i="13"/>
  <c r="V43" i="10"/>
  <c r="T43" i="10"/>
  <c r="R43" i="10"/>
  <c r="P43" i="10"/>
  <c r="N43" i="10"/>
  <c r="L43" i="10"/>
  <c r="J43" i="10"/>
  <c r="H43" i="10"/>
  <c r="F43" i="10"/>
  <c r="D43" i="10"/>
  <c r="AO43" i="10" s="1"/>
  <c r="V42" i="10"/>
  <c r="T42" i="10"/>
  <c r="R42" i="10"/>
  <c r="P42" i="10"/>
  <c r="N42" i="10"/>
  <c r="L42" i="10"/>
  <c r="J42" i="10"/>
  <c r="H42" i="10"/>
  <c r="AL42" i="10" s="1"/>
  <c r="F42" i="10"/>
  <c r="AG42" i="10" s="1"/>
  <c r="D42" i="10"/>
  <c r="V41" i="10"/>
  <c r="T41" i="10"/>
  <c r="R41" i="10"/>
  <c r="P41" i="10"/>
  <c r="N41" i="10"/>
  <c r="L41" i="10"/>
  <c r="J41" i="10"/>
  <c r="H41" i="10"/>
  <c r="F41" i="10"/>
  <c r="D41" i="10"/>
  <c r="V40" i="10"/>
  <c r="T40" i="10"/>
  <c r="R40" i="10"/>
  <c r="P40" i="10"/>
  <c r="N40" i="10"/>
  <c r="L40" i="10"/>
  <c r="J40" i="10"/>
  <c r="H40" i="10"/>
  <c r="F40" i="10"/>
  <c r="D40" i="10"/>
  <c r="V39" i="10"/>
  <c r="T39" i="10"/>
  <c r="R39" i="10"/>
  <c r="P39" i="10"/>
  <c r="N39" i="10"/>
  <c r="L39" i="10"/>
  <c r="J39" i="10"/>
  <c r="H39" i="10"/>
  <c r="F39" i="10"/>
  <c r="D39" i="10"/>
  <c r="V38" i="10"/>
  <c r="T38" i="10"/>
  <c r="R38" i="10"/>
  <c r="P38" i="10"/>
  <c r="N38" i="10"/>
  <c r="L38" i="10"/>
  <c r="J38" i="10"/>
  <c r="H38" i="10"/>
  <c r="AL38" i="10" s="1"/>
  <c r="F38" i="10"/>
  <c r="D38" i="10"/>
  <c r="V37" i="10"/>
  <c r="T37" i="10"/>
  <c r="R37" i="10"/>
  <c r="P37" i="10"/>
  <c r="N37" i="10"/>
  <c r="L37" i="10"/>
  <c r="J37" i="10"/>
  <c r="H37" i="10"/>
  <c r="F37" i="10"/>
  <c r="D37" i="10"/>
  <c r="AO37" i="10" s="1"/>
  <c r="V36" i="10"/>
  <c r="T36" i="10"/>
  <c r="R36" i="10"/>
  <c r="P36" i="10"/>
  <c r="N36" i="10"/>
  <c r="L36" i="10"/>
  <c r="J36" i="10"/>
  <c r="H36" i="10"/>
  <c r="AL36" i="10" s="1"/>
  <c r="F36" i="10"/>
  <c r="D36" i="10"/>
  <c r="V35" i="10"/>
  <c r="T35" i="10"/>
  <c r="R35" i="10"/>
  <c r="P35" i="10"/>
  <c r="N35" i="10"/>
  <c r="L35" i="10"/>
  <c r="J35" i="10"/>
  <c r="H35" i="10"/>
  <c r="F35" i="10"/>
  <c r="D35" i="10"/>
  <c r="V34" i="10"/>
  <c r="T34" i="10"/>
  <c r="AD34" i="10" s="1"/>
  <c r="R34" i="10"/>
  <c r="P34" i="10"/>
  <c r="N34" i="10"/>
  <c r="L34" i="10"/>
  <c r="J34" i="10"/>
  <c r="H34" i="10"/>
  <c r="AL34" i="10" s="1"/>
  <c r="F34" i="10"/>
  <c r="D34" i="10"/>
  <c r="V33" i="10"/>
  <c r="T33" i="10"/>
  <c r="R33" i="10"/>
  <c r="P33" i="10"/>
  <c r="N33" i="10"/>
  <c r="AH33" i="10" s="1"/>
  <c r="L33" i="10"/>
  <c r="J33" i="10"/>
  <c r="H33" i="10"/>
  <c r="F33" i="10"/>
  <c r="D33" i="10"/>
  <c r="V32" i="10"/>
  <c r="T32" i="10"/>
  <c r="R32" i="10"/>
  <c r="P32" i="10"/>
  <c r="N32" i="10"/>
  <c r="L32" i="10"/>
  <c r="J32" i="10"/>
  <c r="H32" i="10"/>
  <c r="AL32" i="10" s="1"/>
  <c r="F32" i="10"/>
  <c r="D32" i="10"/>
  <c r="V31" i="10"/>
  <c r="T31" i="10"/>
  <c r="R31" i="10"/>
  <c r="P31" i="10"/>
  <c r="N31" i="10"/>
  <c r="L31" i="10"/>
  <c r="J31" i="10"/>
  <c r="H31" i="10"/>
  <c r="F31" i="10"/>
  <c r="D31" i="10"/>
  <c r="V30" i="10"/>
  <c r="T30" i="10"/>
  <c r="R30" i="10"/>
  <c r="P30" i="10"/>
  <c r="N30" i="10"/>
  <c r="L30" i="10"/>
  <c r="J30" i="10"/>
  <c r="H30" i="10"/>
  <c r="AL30" i="10" s="1"/>
  <c r="F30" i="10"/>
  <c r="D30" i="10"/>
  <c r="V29" i="10"/>
  <c r="T29" i="10"/>
  <c r="R29" i="10"/>
  <c r="P29" i="10"/>
  <c r="N29" i="10"/>
  <c r="L29" i="10"/>
  <c r="J29" i="10"/>
  <c r="H29" i="10"/>
  <c r="AL29" i="10" s="1"/>
  <c r="F29" i="10"/>
  <c r="D29" i="10"/>
  <c r="V28" i="10"/>
  <c r="T28" i="10"/>
  <c r="R28" i="10"/>
  <c r="P28" i="10"/>
  <c r="N28" i="10"/>
  <c r="L28" i="10"/>
  <c r="J28" i="10"/>
  <c r="H28" i="10"/>
  <c r="F28" i="10"/>
  <c r="D28" i="10"/>
  <c r="V27" i="10"/>
  <c r="T27" i="10"/>
  <c r="R27" i="10"/>
  <c r="P27" i="10"/>
  <c r="N27" i="10"/>
  <c r="L27" i="10"/>
  <c r="J27" i="10"/>
  <c r="H27" i="10"/>
  <c r="F27" i="10"/>
  <c r="D27" i="10"/>
  <c r="V26" i="10"/>
  <c r="T26" i="10"/>
  <c r="R26" i="10"/>
  <c r="P26" i="10"/>
  <c r="N26" i="10"/>
  <c r="L26" i="10"/>
  <c r="J26" i="10"/>
  <c r="H26" i="10"/>
  <c r="AL26" i="10" s="1"/>
  <c r="F26" i="10"/>
  <c r="D26" i="10"/>
  <c r="V25" i="10"/>
  <c r="T25" i="10"/>
  <c r="AB25" i="10" s="1"/>
  <c r="R25" i="10"/>
  <c r="P25" i="10"/>
  <c r="N25" i="10"/>
  <c r="L25" i="10"/>
  <c r="J25" i="10"/>
  <c r="H25" i="10"/>
  <c r="AM25" i="10" s="1"/>
  <c r="F25" i="10"/>
  <c r="AF25" i="10" s="1"/>
  <c r="D25" i="10"/>
  <c r="V24" i="10"/>
  <c r="T24" i="10"/>
  <c r="R24" i="10"/>
  <c r="P24" i="10"/>
  <c r="N24" i="10"/>
  <c r="L24" i="10"/>
  <c r="J24" i="10"/>
  <c r="H24" i="10"/>
  <c r="F24" i="10"/>
  <c r="D24" i="10"/>
  <c r="V23" i="10"/>
  <c r="T23" i="10"/>
  <c r="R23" i="10"/>
  <c r="P23" i="10"/>
  <c r="N23" i="10"/>
  <c r="L23" i="10"/>
  <c r="J23" i="10"/>
  <c r="H23" i="10"/>
  <c r="F23" i="10"/>
  <c r="D23" i="10"/>
  <c r="AJ23" i="10" s="1"/>
  <c r="V22" i="10"/>
  <c r="T22" i="10"/>
  <c r="R22" i="10"/>
  <c r="P22" i="10"/>
  <c r="N22" i="10"/>
  <c r="L22" i="10"/>
  <c r="J22" i="10"/>
  <c r="H22" i="10"/>
  <c r="AM22" i="10" s="1"/>
  <c r="F22" i="10"/>
  <c r="D22" i="10"/>
  <c r="V21" i="10"/>
  <c r="T21" i="10"/>
  <c r="R21" i="10"/>
  <c r="P21" i="10"/>
  <c r="N21" i="10"/>
  <c r="L21" i="10"/>
  <c r="J21" i="10"/>
  <c r="H21" i="10"/>
  <c r="F21" i="10"/>
  <c r="D21" i="10"/>
  <c r="AJ21" i="10" s="1"/>
  <c r="V20" i="10"/>
  <c r="T20" i="10"/>
  <c r="R20" i="10"/>
  <c r="P20" i="10"/>
  <c r="N20" i="10"/>
  <c r="L20" i="10"/>
  <c r="J20" i="10"/>
  <c r="H20" i="10"/>
  <c r="AM20" i="10" s="1"/>
  <c r="F20" i="10"/>
  <c r="D20" i="10"/>
  <c r="V19" i="10"/>
  <c r="T19" i="10"/>
  <c r="AB19" i="10" s="1"/>
  <c r="R19" i="10"/>
  <c r="P19" i="10"/>
  <c r="N19" i="10"/>
  <c r="L19" i="10"/>
  <c r="J19" i="10"/>
  <c r="H19" i="10"/>
  <c r="F19" i="10"/>
  <c r="D19" i="10"/>
  <c r="V18" i="10"/>
  <c r="T18" i="10"/>
  <c r="R18" i="10"/>
  <c r="P18" i="10"/>
  <c r="N18" i="10"/>
  <c r="L18" i="10"/>
  <c r="J18" i="10"/>
  <c r="H18" i="10"/>
  <c r="F18" i="10"/>
  <c r="D18" i="10"/>
  <c r="V17" i="10"/>
  <c r="T17" i="10"/>
  <c r="R17" i="10"/>
  <c r="P17" i="10"/>
  <c r="N17" i="10"/>
  <c r="L17" i="10"/>
  <c r="J17" i="10"/>
  <c r="H17" i="10"/>
  <c r="F17" i="10"/>
  <c r="D17" i="10"/>
  <c r="AN17" i="10" s="1"/>
  <c r="V16" i="10"/>
  <c r="T16" i="10"/>
  <c r="R16" i="10"/>
  <c r="P16" i="10"/>
  <c r="N16" i="10"/>
  <c r="L16" i="10"/>
  <c r="J16" i="10"/>
  <c r="H16" i="10"/>
  <c r="F16" i="10"/>
  <c r="D16" i="10"/>
  <c r="V15" i="10"/>
  <c r="T15" i="10"/>
  <c r="R15" i="10"/>
  <c r="P15" i="10"/>
  <c r="N15" i="10"/>
  <c r="L15" i="10"/>
  <c r="J15" i="10"/>
  <c r="AB15" i="10" s="1"/>
  <c r="H15" i="10"/>
  <c r="F15" i="10"/>
  <c r="AF15" i="10" s="1"/>
  <c r="D15" i="10"/>
  <c r="V14" i="10"/>
  <c r="T14" i="10"/>
  <c r="R14" i="10"/>
  <c r="P14" i="10"/>
  <c r="N14" i="10"/>
  <c r="L14" i="10"/>
  <c r="J14" i="10"/>
  <c r="H14" i="10"/>
  <c r="AL14" i="10" s="1"/>
  <c r="F14" i="10"/>
  <c r="D14" i="10"/>
  <c r="V13" i="10"/>
  <c r="T13" i="10"/>
  <c r="R13" i="10"/>
  <c r="P13" i="10"/>
  <c r="N13" i="10"/>
  <c r="L13" i="10"/>
  <c r="J13" i="10"/>
  <c r="H13" i="10"/>
  <c r="AM13" i="10" s="1"/>
  <c r="F13" i="10"/>
  <c r="AG13" i="10" s="1"/>
  <c r="D13" i="10"/>
  <c r="AN13" i="10" s="1"/>
  <c r="V12" i="10"/>
  <c r="T12" i="10"/>
  <c r="R12" i="10"/>
  <c r="P12" i="10"/>
  <c r="N12" i="10"/>
  <c r="L12" i="10"/>
  <c r="J12" i="10"/>
  <c r="H12" i="10"/>
  <c r="AM12" i="10" s="1"/>
  <c r="F12" i="10"/>
  <c r="D12" i="10"/>
  <c r="AJ12" i="10" s="1"/>
  <c r="V11" i="10"/>
  <c r="T11" i="10"/>
  <c r="R11" i="10"/>
  <c r="P11" i="10"/>
  <c r="N11" i="10"/>
  <c r="L11" i="10"/>
  <c r="J11" i="10"/>
  <c r="H11" i="10"/>
  <c r="F11" i="10"/>
  <c r="D11" i="10"/>
  <c r="V10" i="10"/>
  <c r="T10" i="10"/>
  <c r="R10" i="10"/>
  <c r="P10" i="10"/>
  <c r="N10" i="10"/>
  <c r="L10" i="10"/>
  <c r="J10" i="10"/>
  <c r="H10" i="10"/>
  <c r="AM10" i="10" s="1"/>
  <c r="F10" i="10"/>
  <c r="D10" i="10"/>
  <c r="V9" i="10"/>
  <c r="T9" i="10"/>
  <c r="R9" i="10"/>
  <c r="P9" i="10"/>
  <c r="N9" i="10"/>
  <c r="L9" i="10"/>
  <c r="J9" i="10"/>
  <c r="H9" i="10"/>
  <c r="F9" i="10"/>
  <c r="D9" i="10"/>
  <c r="V8" i="10"/>
  <c r="T8" i="10"/>
  <c r="R8" i="10"/>
  <c r="P8" i="10"/>
  <c r="N8" i="10"/>
  <c r="L8" i="10"/>
  <c r="J8" i="10"/>
  <c r="H8" i="10"/>
  <c r="F8" i="10"/>
  <c r="D8" i="10"/>
  <c r="V7" i="10"/>
  <c r="T7" i="10"/>
  <c r="R7" i="10"/>
  <c r="P7" i="10"/>
  <c r="N7" i="10"/>
  <c r="L7" i="10"/>
  <c r="J7" i="10"/>
  <c r="H7" i="10"/>
  <c r="AL7" i="10" s="1"/>
  <c r="F7" i="10"/>
  <c r="D7" i="10"/>
  <c r="AO7" i="10" s="1"/>
  <c r="V6" i="10"/>
  <c r="T6" i="10"/>
  <c r="R6" i="10"/>
  <c r="P6" i="10"/>
  <c r="N6" i="10"/>
  <c r="L6" i="10"/>
  <c r="J6" i="10"/>
  <c r="H6" i="10"/>
  <c r="AM6" i="10" s="1"/>
  <c r="F6" i="10"/>
  <c r="D6" i="10"/>
  <c r="V5" i="10"/>
  <c r="T5" i="10"/>
  <c r="R5" i="10"/>
  <c r="P5" i="10"/>
  <c r="N5" i="10"/>
  <c r="L5" i="10"/>
  <c r="J5" i="10"/>
  <c r="H5" i="10"/>
  <c r="F5" i="10"/>
  <c r="D5" i="10"/>
  <c r="V4" i="10"/>
  <c r="T4" i="10"/>
  <c r="R4" i="10"/>
  <c r="P4" i="10"/>
  <c r="N4" i="10"/>
  <c r="L4" i="10"/>
  <c r="J4" i="10"/>
  <c r="H4" i="10"/>
  <c r="F4" i="10"/>
  <c r="D4" i="10"/>
  <c r="AK4" i="14" l="1"/>
  <c r="AD4" i="8"/>
  <c r="AD5" i="3"/>
  <c r="AF4" i="7"/>
  <c r="C4" i="7"/>
  <c r="AJ4" i="11"/>
  <c r="AF4" i="11"/>
  <c r="AM4" i="10"/>
  <c r="AO10" i="13"/>
  <c r="AL11" i="7"/>
  <c r="AD32" i="14"/>
  <c r="AB22" i="12"/>
  <c r="AB17" i="13"/>
  <c r="AB25" i="13"/>
  <c r="AC26" i="13"/>
  <c r="AH36" i="13"/>
  <c r="AC42" i="13"/>
  <c r="AO40" i="11"/>
  <c r="AL41" i="11"/>
  <c r="AA24" i="7"/>
  <c r="AO26" i="7"/>
  <c r="AL31" i="7"/>
  <c r="AD35" i="7"/>
  <c r="Z11" i="3"/>
  <c r="AD26" i="3"/>
  <c r="AA31" i="3"/>
  <c r="AG34" i="3"/>
  <c r="AF42" i="3"/>
  <c r="AM4" i="8"/>
  <c r="AN8" i="8"/>
  <c r="AK34" i="8"/>
  <c r="AE17" i="14"/>
  <c r="AI23" i="14"/>
  <c r="AE30" i="14"/>
  <c r="AL40" i="14"/>
  <c r="AJ22" i="26"/>
  <c r="AH33" i="26"/>
  <c r="AN41" i="12"/>
  <c r="AH23" i="11"/>
  <c r="AF8" i="11"/>
  <c r="AC32" i="13"/>
  <c r="AC33" i="13"/>
  <c r="AH34" i="13"/>
  <c r="AK36" i="13"/>
  <c r="AD13" i="11"/>
  <c r="AH18" i="11"/>
  <c r="AM6" i="7"/>
  <c r="AB13" i="7"/>
  <c r="AO16" i="7"/>
  <c r="C19" i="7"/>
  <c r="AJ11" i="3"/>
  <c r="AK16" i="3"/>
  <c r="AG23" i="3"/>
  <c r="Z30" i="3"/>
  <c r="AL34" i="3"/>
  <c r="AA39" i="3"/>
  <c r="AL42" i="3"/>
  <c r="C22" i="8"/>
  <c r="AH29" i="8"/>
  <c r="AH9" i="14"/>
  <c r="AA13" i="14"/>
  <c r="AN18" i="14"/>
  <c r="AN26" i="14"/>
  <c r="AO16" i="26"/>
  <c r="AB22" i="26"/>
  <c r="AC24" i="26"/>
  <c r="AF41" i="12"/>
  <c r="AO8" i="3"/>
  <c r="AD42" i="3"/>
  <c r="C36" i="8"/>
  <c r="AF28" i="10"/>
  <c r="AH41" i="10"/>
  <c r="AH20" i="13"/>
  <c r="AJ27" i="13"/>
  <c r="AL35" i="13"/>
  <c r="AF5" i="11"/>
  <c r="AF7" i="11"/>
  <c r="AH16" i="11"/>
  <c r="AL23" i="11"/>
  <c r="AH27" i="11"/>
  <c r="AJ28" i="11"/>
  <c r="AH30" i="11"/>
  <c r="AG4" i="7"/>
  <c r="AB17" i="7"/>
  <c r="AN19" i="7"/>
  <c r="AK23" i="7"/>
  <c r="AH25" i="7"/>
  <c r="C29" i="7"/>
  <c r="AO30" i="7"/>
  <c r="AD37" i="7"/>
  <c r="Z7" i="3"/>
  <c r="AL26" i="3"/>
  <c r="AM6" i="8"/>
  <c r="AM8" i="8"/>
  <c r="AN38" i="8"/>
  <c r="AB13" i="14"/>
  <c r="AG15" i="26"/>
  <c r="AG14" i="12"/>
  <c r="AH15" i="12"/>
  <c r="AN34" i="12"/>
  <c r="AM37" i="12"/>
  <c r="AF43" i="12"/>
  <c r="AG10" i="10"/>
  <c r="AN25" i="10"/>
  <c r="AJ25" i="10"/>
  <c r="AO27" i="10"/>
  <c r="AD36" i="10"/>
  <c r="Z5" i="13"/>
  <c r="AD10" i="13"/>
  <c r="AI12" i="13"/>
  <c r="AC17" i="13"/>
  <c r="AK20" i="13"/>
  <c r="AN26" i="13"/>
  <c r="AJ32" i="13"/>
  <c r="AO42" i="13"/>
  <c r="AJ5" i="11"/>
  <c r="AM13" i="11"/>
  <c r="AL16" i="11"/>
  <c r="AH34" i="11"/>
  <c r="AD7" i="7"/>
  <c r="AE16" i="7"/>
  <c r="AD28" i="7"/>
  <c r="AN29" i="7"/>
  <c r="AK34" i="7"/>
  <c r="AL39" i="7"/>
  <c r="AF7" i="3"/>
  <c r="Z32" i="3"/>
  <c r="AO6" i="8"/>
  <c r="AH18" i="8"/>
  <c r="AH20" i="8"/>
  <c r="AI23" i="8"/>
  <c r="AI33" i="8"/>
  <c r="AJ36" i="8"/>
  <c r="AK40" i="8"/>
  <c r="AK42" i="8"/>
  <c r="AC13" i="14"/>
  <c r="AL26" i="14"/>
  <c r="AJ29" i="14"/>
  <c r="AD38" i="14"/>
  <c r="AL34" i="12"/>
  <c r="AE8" i="14"/>
  <c r="AD38" i="10"/>
  <c r="AJ17" i="10"/>
  <c r="AD11" i="13"/>
  <c r="AD32" i="13"/>
  <c r="AL33" i="13"/>
  <c r="AO41" i="13"/>
  <c r="AL5" i="11"/>
  <c r="AM8" i="11"/>
  <c r="AH24" i="11"/>
  <c r="AH25" i="11"/>
  <c r="AO31" i="11"/>
  <c r="AH38" i="11"/>
  <c r="C13" i="7"/>
  <c r="AH14" i="7"/>
  <c r="AH15" i="7"/>
  <c r="AA18" i="7"/>
  <c r="AA22" i="7"/>
  <c r="AI29" i="7"/>
  <c r="AJ4" i="3"/>
  <c r="C15" i="3"/>
  <c r="Z17" i="3"/>
  <c r="AI24" i="3"/>
  <c r="AD30" i="3"/>
  <c r="AK35" i="3"/>
  <c r="AG39" i="3"/>
  <c r="AA41" i="3"/>
  <c r="AA43" i="3"/>
  <c r="AK4" i="8"/>
  <c r="AJ8" i="8"/>
  <c r="AK10" i="8"/>
  <c r="AK12" i="8"/>
  <c r="AJ14" i="8"/>
  <c r="AH22" i="8"/>
  <c r="AL31" i="14"/>
  <c r="AJ36" i="14"/>
  <c r="AJ26" i="26"/>
  <c r="AF26" i="12"/>
  <c r="AD35" i="12"/>
  <c r="AL43" i="12"/>
  <c r="AL11" i="13"/>
  <c r="AC20" i="13"/>
  <c r="AC35" i="13"/>
  <c r="C33" i="7"/>
  <c r="C37" i="7"/>
  <c r="AJ30" i="8"/>
  <c r="AK23" i="26"/>
  <c r="AB17" i="10"/>
  <c r="AB9" i="10"/>
  <c r="AD30" i="10"/>
  <c r="AL40" i="10"/>
  <c r="AC8" i="13"/>
  <c r="AN17" i="13"/>
  <c r="AC30" i="13"/>
  <c r="AK32" i="13"/>
  <c r="AJ33" i="13"/>
  <c r="AC39" i="13"/>
  <c r="AK41" i="13"/>
  <c r="AB6" i="11"/>
  <c r="AB9" i="11"/>
  <c r="AD15" i="11"/>
  <c r="AH17" i="11"/>
  <c r="AH29" i="11"/>
  <c r="AO35" i="11"/>
  <c r="AH42" i="11"/>
  <c r="AI4" i="7"/>
  <c r="AA40" i="7"/>
  <c r="AF30" i="3"/>
  <c r="AN4" i="8"/>
  <c r="AF24" i="8"/>
  <c r="AN30" i="8"/>
  <c r="AE37" i="8"/>
  <c r="AB43" i="26"/>
  <c r="AK10" i="12"/>
  <c r="AL24" i="12"/>
  <c r="AM27" i="12"/>
  <c r="AD33" i="12"/>
  <c r="AB42" i="26"/>
  <c r="AO8" i="10"/>
  <c r="Z15" i="10"/>
  <c r="AM17" i="10"/>
  <c r="AF19" i="10"/>
  <c r="Z23" i="10"/>
  <c r="AM26" i="10"/>
  <c r="AD32" i="10"/>
  <c r="AH39" i="10"/>
  <c r="AN10" i="13"/>
  <c r="AD13" i="13"/>
  <c r="AL18" i="13"/>
  <c r="AD21" i="13"/>
  <c r="AC23" i="13"/>
  <c r="AK25" i="13"/>
  <c r="AH31" i="13"/>
  <c r="AA32" i="13"/>
  <c r="AH40" i="13"/>
  <c r="AA41" i="13"/>
  <c r="AH15" i="11"/>
  <c r="AO26" i="11"/>
  <c r="AH33" i="11"/>
  <c r="AO39" i="11"/>
  <c r="AO4" i="7"/>
  <c r="AI22" i="7"/>
  <c r="AJ25" i="7"/>
  <c r="AO5" i="8"/>
  <c r="AO9" i="8"/>
  <c r="AK14" i="8"/>
  <c r="AO8" i="14"/>
  <c r="AK9" i="14"/>
  <c r="AB16" i="14"/>
  <c r="AL36" i="14"/>
  <c r="AI4" i="26"/>
  <c r="AL36" i="26"/>
  <c r="AF38" i="26"/>
  <c r="AH39" i="26"/>
  <c r="AG11" i="12"/>
  <c r="AJ12" i="12"/>
  <c r="AD23" i="12"/>
  <c r="AN28" i="12"/>
  <c r="AN30" i="12"/>
  <c r="AH32" i="12"/>
  <c r="AL36" i="12"/>
  <c r="AL19" i="3"/>
  <c r="AF23" i="8"/>
  <c r="AG6" i="12"/>
  <c r="AD34" i="3"/>
  <c r="AH8" i="14"/>
  <c r="AB7" i="10"/>
  <c r="AN14" i="10"/>
  <c r="AG23" i="10"/>
  <c r="AM24" i="10"/>
  <c r="AH34" i="10"/>
  <c r="C4" i="13"/>
  <c r="AL7" i="13"/>
  <c r="AO12" i="13"/>
  <c r="AC13" i="13"/>
  <c r="AB21" i="13"/>
  <c r="AH24" i="13"/>
  <c r="AC28" i="13"/>
  <c r="AK31" i="13"/>
  <c r="AB36" i="13"/>
  <c r="AC37" i="13"/>
  <c r="AC38" i="13"/>
  <c r="AK40" i="13"/>
  <c r="AK6" i="11"/>
  <c r="AH11" i="11"/>
  <c r="AL12" i="11"/>
  <c r="AL15" i="11"/>
  <c r="AM18" i="11"/>
  <c r="AH37" i="11"/>
  <c r="AO43" i="11"/>
  <c r="AM10" i="7"/>
  <c r="AD21" i="7"/>
  <c r="AN25" i="7"/>
  <c r="AI43" i="7"/>
  <c r="AG11" i="3"/>
  <c r="AL22" i="3"/>
  <c r="Z26" i="3"/>
  <c r="AK29" i="3"/>
  <c r="AE31" i="3"/>
  <c r="AO35" i="3"/>
  <c r="AD43" i="3"/>
  <c r="Z17" i="8"/>
  <c r="AA22" i="8"/>
  <c r="AF32" i="8"/>
  <c r="AL41" i="8"/>
  <c r="AL8" i="14"/>
  <c r="AD21" i="14"/>
  <c r="AN32" i="14"/>
  <c r="AD41" i="14"/>
  <c r="AC4" i="26"/>
  <c r="AD30" i="26"/>
  <c r="AC36" i="26"/>
  <c r="AG9" i="12"/>
  <c r="AG18" i="12"/>
  <c r="AF25" i="12"/>
  <c r="AF42" i="12"/>
  <c r="AH32" i="10"/>
  <c r="AN32" i="8"/>
  <c r="AB11" i="10"/>
  <c r="AM8" i="10"/>
  <c r="AB13" i="10"/>
  <c r="AM16" i="10"/>
  <c r="AL18" i="10"/>
  <c r="AM23" i="10"/>
  <c r="AH31" i="10"/>
  <c r="AH38" i="10"/>
  <c r="AA9" i="13"/>
  <c r="AK24" i="13"/>
  <c r="AB27" i="13"/>
  <c r="AH30" i="13"/>
  <c r="AA31" i="13"/>
  <c r="AH39" i="13"/>
  <c r="AB5" i="11"/>
  <c r="AO16" i="11"/>
  <c r="AO19" i="11"/>
  <c r="AO21" i="11"/>
  <c r="AN27" i="11"/>
  <c r="AH41" i="11"/>
  <c r="AE7" i="7"/>
  <c r="C9" i="7"/>
  <c r="AA16" i="7"/>
  <c r="AB31" i="7"/>
  <c r="AO38" i="7"/>
  <c r="Z5" i="3"/>
  <c r="AK10" i="3"/>
  <c r="AN11" i="3"/>
  <c r="AD32" i="3"/>
  <c r="AA38" i="3"/>
  <c r="AF43" i="3"/>
  <c r="AM13" i="8"/>
  <c r="AM10" i="14"/>
  <c r="AM30" i="14"/>
  <c r="AM32" i="14"/>
  <c r="AK6" i="26"/>
  <c r="AG10" i="26"/>
  <c r="AG14" i="26"/>
  <c r="AD27" i="26"/>
  <c r="AL14" i="12"/>
  <c r="AJ23" i="12"/>
  <c r="AK30" i="12"/>
  <c r="AM33" i="12"/>
  <c r="AD40" i="12"/>
  <c r="AB40" i="12"/>
  <c r="AF7" i="17"/>
  <c r="AH7" i="17"/>
  <c r="AI7" i="17"/>
  <c r="AJ7" i="17"/>
  <c r="AK7" i="17"/>
  <c r="AB7" i="17"/>
  <c r="AN7" i="17"/>
  <c r="AD7" i="17"/>
  <c r="AE7" i="17"/>
  <c r="Z7" i="17"/>
  <c r="AA7" i="17"/>
  <c r="AC7" i="17"/>
  <c r="AM7" i="17"/>
  <c r="AO7" i="17"/>
  <c r="AG7" i="17"/>
  <c r="AL7" i="17"/>
  <c r="AC10" i="13"/>
  <c r="AJ41" i="13"/>
  <c r="AO16" i="3"/>
  <c r="AN16" i="3"/>
  <c r="AD31" i="8"/>
  <c r="AN42" i="26"/>
  <c r="AF42" i="26"/>
  <c r="AD42" i="26"/>
  <c r="AM40" i="12"/>
  <c r="AL40" i="12"/>
  <c r="AE42" i="17"/>
  <c r="AF42" i="17"/>
  <c r="AG42" i="17"/>
  <c r="AH42" i="17"/>
  <c r="AI42" i="17"/>
  <c r="AJ42" i="17"/>
  <c r="AC42" i="17"/>
  <c r="AO42" i="17"/>
  <c r="AD42" i="17"/>
  <c r="AK42" i="17"/>
  <c r="AL42" i="17"/>
  <c r="AM42" i="17"/>
  <c r="AN42" i="17"/>
  <c r="AA42" i="17"/>
  <c r="AB42" i="17"/>
  <c r="Z42" i="17"/>
  <c r="AJ15" i="10"/>
  <c r="AO22" i="13"/>
  <c r="AD33" i="13"/>
  <c r="AJ37" i="13"/>
  <c r="AH17" i="7"/>
  <c r="AH39" i="7"/>
  <c r="AL4" i="3"/>
  <c r="AM4" i="3"/>
  <c r="AN41" i="3"/>
  <c r="AO41" i="3"/>
  <c r="AG17" i="10"/>
  <c r="AD22" i="11"/>
  <c r="AK5" i="10"/>
  <c r="AB6" i="10"/>
  <c r="AH7" i="10"/>
  <c r="AN11" i="10"/>
  <c r="AF13" i="10"/>
  <c r="AJ20" i="10"/>
  <c r="AG21" i="10"/>
  <c r="AN21" i="10"/>
  <c r="AL22" i="10"/>
  <c r="AB23" i="10"/>
  <c r="AL27" i="10"/>
  <c r="AO39" i="10"/>
  <c r="AH42" i="10"/>
  <c r="AN6" i="13"/>
  <c r="AC7" i="13"/>
  <c r="AB10" i="13"/>
  <c r="AM14" i="13"/>
  <c r="AO18" i="13"/>
  <c r="AO19" i="13"/>
  <c r="AG23" i="13"/>
  <c r="AN25" i="13"/>
  <c r="AK30" i="13"/>
  <c r="AK35" i="13"/>
  <c r="AJ40" i="13"/>
  <c r="AJ8" i="11"/>
  <c r="AL9" i="11"/>
  <c r="AO11" i="11"/>
  <c r="AD17" i="11"/>
  <c r="AL19" i="11"/>
  <c r="AM20" i="11"/>
  <c r="AO23" i="11"/>
  <c r="AO29" i="11"/>
  <c r="AO33" i="11"/>
  <c r="AO37" i="11"/>
  <c r="AO41" i="11"/>
  <c r="AB23" i="7"/>
  <c r="AB25" i="7"/>
  <c r="AB27" i="7"/>
  <c r="AH31" i="7"/>
  <c r="AH33" i="7"/>
  <c r="AM38" i="7"/>
  <c r="AI4" i="3"/>
  <c r="AE4" i="3"/>
  <c r="Z4" i="3"/>
  <c r="C7" i="3"/>
  <c r="AD7" i="3"/>
  <c r="AE21" i="3"/>
  <c r="AJ37" i="3"/>
  <c r="AK37" i="3"/>
  <c r="AJ39" i="3"/>
  <c r="AK39" i="3"/>
  <c r="AI13" i="8"/>
  <c r="AH26" i="8"/>
  <c r="AH5" i="14"/>
  <c r="AK5" i="14"/>
  <c r="AF5" i="14"/>
  <c r="AC5" i="14"/>
  <c r="AB5" i="14"/>
  <c r="AA5" i="14"/>
  <c r="AF7" i="14"/>
  <c r="AD12" i="14"/>
  <c r="AE12" i="14"/>
  <c r="AL16" i="14"/>
  <c r="AH16" i="14"/>
  <c r="AK11" i="26"/>
  <c r="AG11" i="26"/>
  <c r="AC11" i="26"/>
  <c r="AD37" i="26"/>
  <c r="AB37" i="26"/>
  <c r="AH43" i="26"/>
  <c r="AD38" i="12"/>
  <c r="AB38" i="12"/>
  <c r="AD12" i="8"/>
  <c r="AN12" i="8"/>
  <c r="AH13" i="7"/>
  <c r="AJ6" i="17"/>
  <c r="Z6" i="17"/>
  <c r="AL6" i="17"/>
  <c r="AA6" i="17"/>
  <c r="AM6" i="17"/>
  <c r="AB6" i="17"/>
  <c r="AN6" i="17"/>
  <c r="AC6" i="17"/>
  <c r="AO6" i="17"/>
  <c r="AF6" i="17"/>
  <c r="AH6" i="17"/>
  <c r="AI6" i="17"/>
  <c r="AE6" i="17"/>
  <c r="AG6" i="17"/>
  <c r="AK6" i="17"/>
  <c r="AD6" i="17"/>
  <c r="AC29" i="13"/>
  <c r="AK4" i="7"/>
  <c r="AO14" i="7"/>
  <c r="AG30" i="10"/>
  <c r="AJ5" i="10"/>
  <c r="AG6" i="10"/>
  <c r="AK9" i="10"/>
  <c r="AN10" i="10"/>
  <c r="AD11" i="10"/>
  <c r="AJ13" i="10"/>
  <c r="AH16" i="10"/>
  <c r="AD18" i="10"/>
  <c r="AH19" i="10"/>
  <c r="AM21" i="10"/>
  <c r="AF23" i="10"/>
  <c r="AG40" i="10"/>
  <c r="AO42" i="10"/>
  <c r="AL6" i="13"/>
  <c r="AD7" i="13"/>
  <c r="AC9" i="13"/>
  <c r="AO11" i="13"/>
  <c r="AH14" i="13"/>
  <c r="AO14" i="13"/>
  <c r="AB20" i="13"/>
  <c r="AO21" i="13"/>
  <c r="AL25" i="13"/>
  <c r="AL26" i="13"/>
  <c r="AJ31" i="13"/>
  <c r="AA35" i="13"/>
  <c r="AJ36" i="13"/>
  <c r="AD41" i="13"/>
  <c r="AF6" i="11"/>
  <c r="AJ7" i="11"/>
  <c r="AL8" i="11"/>
  <c r="AD16" i="11"/>
  <c r="AO22" i="11"/>
  <c r="AL27" i="11"/>
  <c r="AL31" i="11"/>
  <c r="AL35" i="11"/>
  <c r="AL39" i="11"/>
  <c r="AL43" i="11"/>
  <c r="AA4" i="7"/>
  <c r="AO6" i="7"/>
  <c r="AI11" i="7"/>
  <c r="AE12" i="7"/>
  <c r="AL13" i="7"/>
  <c r="AI17" i="7"/>
  <c r="AG20" i="7"/>
  <c r="AF23" i="7"/>
  <c r="AF25" i="7"/>
  <c r="AA28" i="7"/>
  <c r="AD29" i="7"/>
  <c r="AO34" i="7"/>
  <c r="AH37" i="7"/>
  <c r="AK43" i="7"/>
  <c r="AJ26" i="8"/>
  <c r="AK26" i="8"/>
  <c r="AD39" i="8"/>
  <c r="AN16" i="14"/>
  <c r="AL22" i="14"/>
  <c r="AE18" i="26"/>
  <c r="AH29" i="26"/>
  <c r="AM21" i="12"/>
  <c r="AL21" i="12"/>
  <c r="AF21" i="12"/>
  <c r="AM31" i="12"/>
  <c r="AL31" i="12"/>
  <c r="AM22" i="7"/>
  <c r="AL21" i="3"/>
  <c r="AM21" i="3"/>
  <c r="AH11" i="14"/>
  <c r="AK11" i="14"/>
  <c r="AF11" i="14"/>
  <c r="AC11" i="14"/>
  <c r="AB11" i="14"/>
  <c r="AA11" i="14"/>
  <c r="AM35" i="14"/>
  <c r="AH35" i="14"/>
  <c r="AB5" i="17"/>
  <c r="AN5" i="17"/>
  <c r="AD5" i="17"/>
  <c r="AE5" i="17"/>
  <c r="AF5" i="17"/>
  <c r="AG5" i="17"/>
  <c r="AJ5" i="17"/>
  <c r="Z5" i="17"/>
  <c r="AL5" i="17"/>
  <c r="AA5" i="17"/>
  <c r="AM5" i="17"/>
  <c r="AO5" i="17"/>
  <c r="AC5" i="17"/>
  <c r="AH5" i="17"/>
  <c r="AI5" i="17"/>
  <c r="AK5" i="17"/>
  <c r="AB17" i="17"/>
  <c r="AD17" i="17"/>
  <c r="AE17" i="17"/>
  <c r="AF17" i="17"/>
  <c r="AJ17" i="17"/>
  <c r="Z17" i="17"/>
  <c r="AL17" i="17"/>
  <c r="AA17" i="17"/>
  <c r="AM17" i="17"/>
  <c r="AC17" i="17"/>
  <c r="AG17" i="17"/>
  <c r="AH17" i="17"/>
  <c r="AI17" i="17"/>
  <c r="AK17" i="17"/>
  <c r="AN17" i="17"/>
  <c r="AO17" i="17"/>
  <c r="AH4" i="10"/>
  <c r="AL5" i="10"/>
  <c r="AH10" i="10"/>
  <c r="AH13" i="10"/>
  <c r="AG15" i="10"/>
  <c r="AN15" i="10"/>
  <c r="AF17" i="10"/>
  <c r="AJ24" i="10"/>
  <c r="AG25" i="10"/>
  <c r="AH30" i="10"/>
  <c r="AH35" i="10"/>
  <c r="AH37" i="10"/>
  <c r="AO6" i="13"/>
  <c r="AC11" i="13"/>
  <c r="AL17" i="13"/>
  <c r="AB24" i="13"/>
  <c r="AO25" i="13"/>
  <c r="AN30" i="13"/>
  <c r="AH42" i="13"/>
  <c r="AL4" i="11"/>
  <c r="AB8" i="11"/>
  <c r="AD12" i="11"/>
  <c r="AL14" i="11"/>
  <c r="AO18" i="11"/>
  <c r="AD24" i="11"/>
  <c r="AL25" i="11"/>
  <c r="AB27" i="11"/>
  <c r="AL30" i="11"/>
  <c r="AL34" i="11"/>
  <c r="AL38" i="11"/>
  <c r="AL42" i="11"/>
  <c r="AL4" i="7"/>
  <c r="AN4" i="7"/>
  <c r="AB7" i="7"/>
  <c r="AB9" i="7"/>
  <c r="AA10" i="7"/>
  <c r="AD15" i="7"/>
  <c r="AO20" i="7"/>
  <c r="AI23" i="7"/>
  <c r="AI25" i="7"/>
  <c r="AL28" i="7"/>
  <c r="AF9" i="3"/>
  <c r="AD9" i="3"/>
  <c r="AJ15" i="3"/>
  <c r="AI36" i="3"/>
  <c r="AF36" i="3"/>
  <c r="AD36" i="3"/>
  <c r="Z36" i="3"/>
  <c r="AH36" i="3"/>
  <c r="AG38" i="3"/>
  <c r="AF38" i="3"/>
  <c r="AD38" i="3"/>
  <c r="Z38" i="3"/>
  <c r="C38" i="3"/>
  <c r="AJ10" i="8"/>
  <c r="AI21" i="14"/>
  <c r="AH21" i="14"/>
  <c r="AB21" i="14"/>
  <c r="AH25" i="14"/>
  <c r="AL35" i="14"/>
  <c r="AJ42" i="26"/>
  <c r="AO20" i="12"/>
  <c r="AD20" i="12"/>
  <c r="AD7" i="14"/>
  <c r="C7" i="14"/>
  <c r="AK7" i="14"/>
  <c r="AN41" i="14"/>
  <c r="AF41" i="14"/>
  <c r="AB41" i="14"/>
  <c r="AH19" i="17"/>
  <c r="AI19" i="17"/>
  <c r="AB19" i="17"/>
  <c r="AD19" i="17"/>
  <c r="AE19" i="17"/>
  <c r="AL19" i="17"/>
  <c r="AM19" i="17"/>
  <c r="AN19" i="17"/>
  <c r="AO19" i="17"/>
  <c r="Z19" i="17"/>
  <c r="AJ19" i="17"/>
  <c r="AK19" i="17"/>
  <c r="AF19" i="17"/>
  <c r="AG19" i="17"/>
  <c r="AA19" i="17"/>
  <c r="AC19" i="17"/>
  <c r="AA31" i="17"/>
  <c r="AM31" i="17"/>
  <c r="AB31" i="17"/>
  <c r="AN31" i="17"/>
  <c r="AC31" i="17"/>
  <c r="AO31" i="17"/>
  <c r="AD31" i="17"/>
  <c r="AE31" i="17"/>
  <c r="AF31" i="17"/>
  <c r="AK31" i="17"/>
  <c r="Z31" i="17"/>
  <c r="AL31" i="17"/>
  <c r="AG31" i="17"/>
  <c r="AH31" i="17"/>
  <c r="AI31" i="17"/>
  <c r="AJ31" i="17"/>
  <c r="AA43" i="17"/>
  <c r="AM43" i="17"/>
  <c r="AB43" i="17"/>
  <c r="AN43" i="17"/>
  <c r="AC43" i="17"/>
  <c r="AO43" i="17"/>
  <c r="AD43" i="17"/>
  <c r="AE43" i="17"/>
  <c r="AF43" i="17"/>
  <c r="AK43" i="17"/>
  <c r="Z43" i="17"/>
  <c r="AL43" i="17"/>
  <c r="AG43" i="17"/>
  <c r="AH43" i="17"/>
  <c r="AI43" i="17"/>
  <c r="AJ43" i="17"/>
  <c r="AH21" i="10"/>
  <c r="AB33" i="13"/>
  <c r="AE12" i="8"/>
  <c r="AA7" i="14"/>
  <c r="AE30" i="17"/>
  <c r="AF30" i="17"/>
  <c r="AG30" i="17"/>
  <c r="AH30" i="17"/>
  <c r="AI30" i="17"/>
  <c r="AJ30" i="17"/>
  <c r="AC30" i="17"/>
  <c r="AO30" i="17"/>
  <c r="AD30" i="17"/>
  <c r="Z30" i="17"/>
  <c r="AM30" i="17"/>
  <c r="AN30" i="17"/>
  <c r="AB30" i="17"/>
  <c r="AA30" i="17"/>
  <c r="AK30" i="17"/>
  <c r="AL30" i="17"/>
  <c r="AO23" i="13"/>
  <c r="AL25" i="8"/>
  <c r="AH25" i="8"/>
  <c r="AE31" i="8"/>
  <c r="AJ34" i="8"/>
  <c r="AL41" i="14"/>
  <c r="AI29" i="17"/>
  <c r="AJ29" i="17"/>
  <c r="AK29" i="17"/>
  <c r="Z29" i="17"/>
  <c r="AL29" i="17"/>
  <c r="AA29" i="17"/>
  <c r="AM29" i="17"/>
  <c r="AB29" i="17"/>
  <c r="AN29" i="17"/>
  <c r="AG29" i="17"/>
  <c r="AH29" i="17"/>
  <c r="AC29" i="17"/>
  <c r="AD29" i="17"/>
  <c r="AE29" i="17"/>
  <c r="AF29" i="17"/>
  <c r="AO29" i="17"/>
  <c r="AI41" i="17"/>
  <c r="AJ41" i="17"/>
  <c r="AK41" i="17"/>
  <c r="Z41" i="17"/>
  <c r="AL41" i="17"/>
  <c r="AA41" i="17"/>
  <c r="AM41" i="17"/>
  <c r="AB41" i="17"/>
  <c r="AN41" i="17"/>
  <c r="AG41" i="17"/>
  <c r="AH41" i="17"/>
  <c r="AC41" i="17"/>
  <c r="AD41" i="17"/>
  <c r="AE41" i="17"/>
  <c r="AF41" i="17"/>
  <c r="AO41" i="17"/>
  <c r="AH8" i="10"/>
  <c r="AL9" i="10"/>
  <c r="AM14" i="10"/>
  <c r="AM15" i="10"/>
  <c r="AH20" i="10"/>
  <c r="AH22" i="10"/>
  <c r="AH23" i="10"/>
  <c r="AO30" i="10"/>
  <c r="AH40" i="10"/>
  <c r="AO5" i="13"/>
  <c r="AL10" i="13"/>
  <c r="AC12" i="13"/>
  <c r="AC21" i="13"/>
  <c r="AD29" i="13"/>
  <c r="AK33" i="13"/>
  <c r="AC34" i="13"/>
  <c r="AO38" i="13"/>
  <c r="AH38" i="13"/>
  <c r="AK42" i="13"/>
  <c r="AJ42" i="13"/>
  <c r="AB43" i="13"/>
  <c r="AB7" i="11"/>
  <c r="AK9" i="11"/>
  <c r="AD11" i="11"/>
  <c r="AO17" i="11"/>
  <c r="AD23" i="11"/>
  <c r="AK28" i="11"/>
  <c r="AD29" i="11"/>
  <c r="AD33" i="11"/>
  <c r="AD37" i="11"/>
  <c r="AD41" i="11"/>
  <c r="AI6" i="7"/>
  <c r="AC9" i="7"/>
  <c r="AD11" i="7"/>
  <c r="AH21" i="7"/>
  <c r="AH23" i="7"/>
  <c r="AE29" i="7"/>
  <c r="AB33" i="7"/>
  <c r="AC34" i="7"/>
  <c r="AB35" i="7"/>
  <c r="AH43" i="7"/>
  <c r="AN4" i="3"/>
  <c r="AK9" i="3"/>
  <c r="AM30" i="3"/>
  <c r="AL30" i="3"/>
  <c r="AK7" i="8"/>
  <c r="AG32" i="8"/>
  <c r="AO38" i="8"/>
  <c r="AL6" i="14"/>
  <c r="AM6" i="14"/>
  <c r="AH6" i="14"/>
  <c r="AD13" i="14"/>
  <c r="C13" i="14"/>
  <c r="AK13" i="14"/>
  <c r="AN15" i="14"/>
  <c r="AI15" i="14"/>
  <c r="AE35" i="14"/>
  <c r="AD35" i="14"/>
  <c r="AN7" i="26"/>
  <c r="AG7" i="26"/>
  <c r="AK15" i="26"/>
  <c r="AC15" i="26"/>
  <c r="AN9" i="12"/>
  <c r="AC9" i="12"/>
  <c r="AF27" i="12"/>
  <c r="AD27" i="12"/>
  <c r="AM30" i="12"/>
  <c r="AL30" i="12"/>
  <c r="AH30" i="12"/>
  <c r="AB30" i="12"/>
  <c r="AB34" i="12"/>
  <c r="AO39" i="3"/>
  <c r="AN39" i="3"/>
  <c r="AN34" i="13"/>
  <c r="AB42" i="13"/>
  <c r="AK40" i="12"/>
  <c r="AJ40" i="12"/>
  <c r="AJ29" i="13"/>
  <c r="C5" i="7"/>
  <c r="AI10" i="7"/>
  <c r="AD13" i="7"/>
  <c r="AB15" i="7"/>
  <c r="AH26" i="7"/>
  <c r="AM29" i="7"/>
  <c r="AK31" i="7"/>
  <c r="AB37" i="7"/>
  <c r="AC38" i="7"/>
  <c r="AD41" i="7"/>
  <c r="AO15" i="3"/>
  <c r="AN15" i="3"/>
  <c r="C29" i="3"/>
  <c r="AE25" i="14"/>
  <c r="AD25" i="14"/>
  <c r="AK7" i="26"/>
  <c r="AC7" i="26"/>
  <c r="AD41" i="26"/>
  <c r="AB41" i="26"/>
  <c r="AH34" i="12"/>
  <c r="AD39" i="12"/>
  <c r="AB39" i="12"/>
  <c r="AC29" i="26"/>
  <c r="AB29" i="26"/>
  <c r="AN23" i="10"/>
  <c r="AM39" i="8"/>
  <c r="AL39" i="8"/>
  <c r="AI39" i="8"/>
  <c r="AE39" i="8"/>
  <c r="AJ16" i="10"/>
  <c r="AD14" i="10"/>
  <c r="AH25" i="10"/>
  <c r="AO31" i="10"/>
  <c r="AO7" i="13"/>
  <c r="AO9" i="13"/>
  <c r="AN11" i="13"/>
  <c r="AN13" i="13"/>
  <c r="AH13" i="13"/>
  <c r="AO15" i="13"/>
  <c r="AG19" i="13"/>
  <c r="AN21" i="13"/>
  <c r="AO26" i="13"/>
  <c r="AK29" i="13"/>
  <c r="AL29" i="13"/>
  <c r="AA38" i="13"/>
  <c r="AL38" i="13"/>
  <c r="AB39" i="13"/>
  <c r="AD21" i="11"/>
  <c r="AH22" i="11"/>
  <c r="AN5" i="7"/>
  <c r="C8" i="7"/>
  <c r="AI16" i="7"/>
  <c r="AD19" i="7"/>
  <c r="AN37" i="7"/>
  <c r="AM15" i="3"/>
  <c r="AL15" i="3"/>
  <c r="AD6" i="14"/>
  <c r="AE6" i="14"/>
  <c r="AO5" i="26"/>
  <c r="AO15" i="26"/>
  <c r="AC33" i="26"/>
  <c r="AB33" i="26"/>
  <c r="AJ9" i="12"/>
  <c r="AK9" i="12"/>
  <c r="AJ17" i="12"/>
  <c r="AK17" i="12"/>
  <c r="AL39" i="12"/>
  <c r="AM39" i="12"/>
  <c r="AK31" i="12"/>
  <c r="AJ31" i="12"/>
  <c r="AL32" i="13"/>
  <c r="AE41" i="8"/>
  <c r="AD41" i="8"/>
  <c r="Z18" i="17"/>
  <c r="AL18" i="17"/>
  <c r="AA18" i="17"/>
  <c r="AM18" i="17"/>
  <c r="AF18" i="17"/>
  <c r="AH18" i="17"/>
  <c r="AI18" i="17"/>
  <c r="AG18" i="17"/>
  <c r="AJ18" i="17"/>
  <c r="AK18" i="17"/>
  <c r="AN18" i="17"/>
  <c r="AO18" i="17"/>
  <c r="AD18" i="17"/>
  <c r="AE18" i="17"/>
  <c r="AB18" i="17"/>
  <c r="AC18" i="17"/>
  <c r="AC18" i="13"/>
  <c r="AD42" i="13"/>
  <c r="AN10" i="3"/>
  <c r="AO10" i="3"/>
  <c r="AH15" i="10"/>
  <c r="Z18" i="10"/>
  <c r="Z19" i="10"/>
  <c r="AJ19" i="10"/>
  <c r="AB21" i="10"/>
  <c r="AG32" i="10"/>
  <c r="AO33" i="10"/>
  <c r="AO34" i="10"/>
  <c r="AH43" i="10"/>
  <c r="AO8" i="13"/>
  <c r="AM13" i="13"/>
  <c r="AB16" i="13"/>
  <c r="AO17" i="13"/>
  <c r="AL21" i="13"/>
  <c r="AA29" i="13"/>
  <c r="AJ34" i="13"/>
  <c r="AC40" i="13"/>
  <c r="AB4" i="11"/>
  <c r="AF10" i="11"/>
  <c r="AO14" i="11"/>
  <c r="AD20" i="11"/>
  <c r="AH21" i="11"/>
  <c r="AL22" i="11"/>
  <c r="AD32" i="11"/>
  <c r="AD36" i="11"/>
  <c r="AD40" i="11"/>
  <c r="AI5" i="7"/>
  <c r="AO7" i="7"/>
  <c r="AL10" i="7"/>
  <c r="AH29" i="7"/>
  <c r="AI31" i="7"/>
  <c r="AG34" i="7"/>
  <c r="AD36" i="7"/>
  <c r="AK38" i="7"/>
  <c r="AI19" i="3"/>
  <c r="AG19" i="3"/>
  <c r="AF19" i="3"/>
  <c r="AD19" i="3"/>
  <c r="Z19" i="3"/>
  <c r="C19" i="3"/>
  <c r="AO26" i="8"/>
  <c r="C34" i="8"/>
  <c r="AG40" i="8"/>
  <c r="AA40" i="8"/>
  <c r="AN40" i="8"/>
  <c r="C40" i="8"/>
  <c r="AE19" i="14"/>
  <c r="AD19" i="14"/>
  <c r="AL38" i="14"/>
  <c r="AF38" i="14"/>
  <c r="AK14" i="26"/>
  <c r="AC14" i="26"/>
  <c r="AD41" i="12"/>
  <c r="AH28" i="12"/>
  <c r="AB28" i="12"/>
  <c r="AH6" i="10"/>
  <c r="AH36" i="10"/>
  <c r="AB38" i="13"/>
  <c r="AA33" i="13"/>
  <c r="AO5" i="10"/>
  <c r="AG7" i="10"/>
  <c r="AH17" i="10"/>
  <c r="AG19" i="10"/>
  <c r="AN19" i="10"/>
  <c r="AF21" i="10"/>
  <c r="AG34" i="10"/>
  <c r="AO38" i="10"/>
  <c r="AD40" i="10"/>
  <c r="AC6" i="13"/>
  <c r="AA13" i="13"/>
  <c r="AO13" i="13"/>
  <c r="AC25" i="13"/>
  <c r="AC31" i="13"/>
  <c r="AJ35" i="13"/>
  <c r="AC36" i="13"/>
  <c r="AK43" i="13"/>
  <c r="AF9" i="11"/>
  <c r="AL10" i="11"/>
  <c r="AO13" i="11"/>
  <c r="AD19" i="11"/>
  <c r="AH20" i="11"/>
  <c r="AL21" i="11"/>
  <c r="AO25" i="11"/>
  <c r="AJ27" i="11"/>
  <c r="AO30" i="11"/>
  <c r="AL32" i="11"/>
  <c r="AO34" i="11"/>
  <c r="AL36" i="11"/>
  <c r="AO38" i="11"/>
  <c r="AL40" i="11"/>
  <c r="AO42" i="11"/>
  <c r="AH5" i="7"/>
  <c r="AH8" i="7"/>
  <c r="AH10" i="7"/>
  <c r="C11" i="7"/>
  <c r="AJ11" i="7"/>
  <c r="AL16" i="7"/>
  <c r="AB19" i="7"/>
  <c r="AC20" i="7"/>
  <c r="AB21" i="7"/>
  <c r="AD23" i="7"/>
  <c r="AD25" i="7"/>
  <c r="AN34" i="7"/>
  <c r="AC42" i="7"/>
  <c r="AD43" i="7"/>
  <c r="AO6" i="3"/>
  <c r="Z9" i="3"/>
  <c r="AJ19" i="3"/>
  <c r="AL29" i="3"/>
  <c r="AM29" i="3"/>
  <c r="AM40" i="3"/>
  <c r="AL40" i="3"/>
  <c r="AN16" i="8"/>
  <c r="C32" i="8"/>
  <c r="AK32" i="8"/>
  <c r="AJ32" i="8"/>
  <c r="AK38" i="8"/>
  <c r="AJ38" i="8"/>
  <c r="AE42" i="8"/>
  <c r="AA42" i="8"/>
  <c r="C42" i="8"/>
  <c r="AL12" i="14"/>
  <c r="AM12" i="14"/>
  <c r="AH12" i="14"/>
  <c r="AJ38" i="26"/>
  <c r="AN38" i="26"/>
  <c r="AB14" i="12"/>
  <c r="AN32" i="12"/>
  <c r="AB32" i="12"/>
  <c r="AN37" i="14"/>
  <c r="AJ37" i="14"/>
  <c r="AB37" i="14"/>
  <c r="AH37" i="13"/>
  <c r="AN25" i="8"/>
  <c r="AD25" i="8"/>
  <c r="AF22" i="14"/>
  <c r="AL9" i="13"/>
  <c r="AC19" i="13"/>
  <c r="AK27" i="13"/>
  <c r="AH19" i="7"/>
  <c r="Z26" i="10"/>
  <c r="AO4" i="13"/>
  <c r="AN18" i="13"/>
  <c r="AK28" i="13"/>
  <c r="AK38" i="13"/>
  <c r="AA42" i="13"/>
  <c r="AH12" i="10"/>
  <c r="AO9" i="10"/>
  <c r="AG11" i="10"/>
  <c r="AM18" i="10"/>
  <c r="AM19" i="10"/>
  <c r="AH24" i="10"/>
  <c r="AD26" i="10"/>
  <c r="AH28" i="10"/>
  <c r="AH29" i="10"/>
  <c r="AG36" i="10"/>
  <c r="AG38" i="10"/>
  <c r="AD42" i="10"/>
  <c r="AD6" i="13"/>
  <c r="AN22" i="13"/>
  <c r="AD25" i="13"/>
  <c r="AJ30" i="13"/>
  <c r="AK39" i="13"/>
  <c r="AC41" i="13"/>
  <c r="AK4" i="11"/>
  <c r="AO12" i="11"/>
  <c r="AD18" i="11"/>
  <c r="AH19" i="11"/>
  <c r="AO24" i="11"/>
  <c r="AC27" i="11"/>
  <c r="AO5" i="7"/>
  <c r="AI7" i="7"/>
  <c r="AH9" i="7"/>
  <c r="AK11" i="7"/>
  <c r="AK17" i="7"/>
  <c r="AK20" i="7"/>
  <c r="AM37" i="7"/>
  <c r="AN38" i="7"/>
  <c r="C41" i="7"/>
  <c r="AA19" i="3"/>
  <c r="AE37" i="3"/>
  <c r="AG37" i="3"/>
  <c r="AA37" i="3"/>
  <c r="AK6" i="8"/>
  <c r="AJ6" i="8"/>
  <c r="AN10" i="8"/>
  <c r="AJ16" i="8"/>
  <c r="AK16" i="8"/>
  <c r="AL31" i="8"/>
  <c r="C5" i="14"/>
  <c r="AO24" i="14"/>
  <c r="AG24" i="14"/>
  <c r="AC24" i="14"/>
  <c r="AB24" i="14"/>
  <c r="AJ42" i="14"/>
  <c r="AE42" i="14"/>
  <c r="AO12" i="26"/>
  <c r="AO21" i="26"/>
  <c r="AG21" i="26"/>
  <c r="AF13" i="12"/>
  <c r="AJ21" i="3"/>
  <c r="Z23" i="3"/>
  <c r="AA33" i="3"/>
  <c r="AI40" i="3"/>
  <c r="AJ41" i="3"/>
  <c r="AD6" i="8"/>
  <c r="AK8" i="8"/>
  <c r="AM10" i="8"/>
  <c r="AM19" i="8"/>
  <c r="AD23" i="8"/>
  <c r="AH27" i="8"/>
  <c r="AK28" i="8"/>
  <c r="AO34" i="8"/>
  <c r="AA36" i="8"/>
  <c r="AE4" i="14"/>
  <c r="AB9" i="14"/>
  <c r="AK22" i="14"/>
  <c r="AE23" i="14"/>
  <c r="AD26" i="14"/>
  <c r="AD31" i="14"/>
  <c r="AD36" i="14"/>
  <c r="AJ39" i="14"/>
  <c r="AD43" i="14"/>
  <c r="AC6" i="26"/>
  <c r="AC13" i="26"/>
  <c r="AC20" i="26"/>
  <c r="AB24" i="26"/>
  <c r="AN29" i="26"/>
  <c r="AN33" i="26"/>
  <c r="AB40" i="26"/>
  <c r="AH42" i="26"/>
  <c r="AG10" i="12"/>
  <c r="AC11" i="12"/>
  <c r="AG17" i="12"/>
  <c r="AK18" i="12"/>
  <c r="AK22" i="12"/>
  <c r="AD25" i="12"/>
  <c r="AL28" i="12"/>
  <c r="AJ37" i="12"/>
  <c r="AL38" i="12"/>
  <c r="AK43" i="12"/>
  <c r="AJ9" i="17"/>
  <c r="Z9" i="17"/>
  <c r="AL9" i="17"/>
  <c r="AA9" i="17"/>
  <c r="AM9" i="17"/>
  <c r="AB9" i="17"/>
  <c r="AN9" i="17"/>
  <c r="AC9" i="17"/>
  <c r="AO9" i="17"/>
  <c r="AF9" i="17"/>
  <c r="AH9" i="17"/>
  <c r="AI9" i="17"/>
  <c r="AD9" i="17"/>
  <c r="AE9" i="17"/>
  <c r="AG9" i="17"/>
  <c r="AK9" i="17"/>
  <c r="AE21" i="17"/>
  <c r="AF21" i="17"/>
  <c r="AG21" i="17"/>
  <c r="AH21" i="17"/>
  <c r="AI21" i="17"/>
  <c r="AJ21" i="17"/>
  <c r="AC21" i="17"/>
  <c r="AO21" i="17"/>
  <c r="AD21" i="17"/>
  <c r="Z21" i="17"/>
  <c r="AM21" i="17"/>
  <c r="AN21" i="17"/>
  <c r="AA21" i="17"/>
  <c r="AB21" i="17"/>
  <c r="AK21" i="17"/>
  <c r="AL21" i="17"/>
  <c r="AE33" i="17"/>
  <c r="AF33" i="17"/>
  <c r="AG33" i="17"/>
  <c r="AH33" i="17"/>
  <c r="AI33" i="17"/>
  <c r="AJ33" i="17"/>
  <c r="AC33" i="17"/>
  <c r="AO33" i="17"/>
  <c r="AD33" i="17"/>
  <c r="AK33" i="17"/>
  <c r="AL33" i="17"/>
  <c r="AM33" i="17"/>
  <c r="AN33" i="17"/>
  <c r="AA33" i="17"/>
  <c r="AB33" i="17"/>
  <c r="Z33" i="17"/>
  <c r="AK4" i="3"/>
  <c r="AK6" i="3"/>
  <c r="AL13" i="3"/>
  <c r="AA15" i="3"/>
  <c r="AN19" i="3"/>
  <c r="AD25" i="3"/>
  <c r="AF26" i="3"/>
  <c r="AI29" i="3"/>
  <c r="AG33" i="3"/>
  <c r="AF34" i="3"/>
  <c r="AL36" i="3"/>
  <c r="AK40" i="3"/>
  <c r="AE6" i="8"/>
  <c r="AO10" i="8"/>
  <c r="AH16" i="8"/>
  <c r="AJ22" i="8"/>
  <c r="AD33" i="8"/>
  <c r="AE40" i="8"/>
  <c r="AO40" i="8"/>
  <c r="AO6" i="14"/>
  <c r="AN7" i="14"/>
  <c r="AC8" i="14"/>
  <c r="AC9" i="14"/>
  <c r="AO12" i="14"/>
  <c r="AN13" i="14"/>
  <c r="AM22" i="14"/>
  <c r="AN33" i="14"/>
  <c r="AG6" i="26"/>
  <c r="AO9" i="26"/>
  <c r="AN11" i="26"/>
  <c r="AK22" i="26"/>
  <c r="AK42" i="26"/>
  <c r="AK14" i="12"/>
  <c r="AG21" i="12"/>
  <c r="AK32" i="12"/>
  <c r="AK33" i="12"/>
  <c r="AJ36" i="12"/>
  <c r="AB8" i="17"/>
  <c r="AN8" i="17"/>
  <c r="AD8" i="17"/>
  <c r="AE8" i="17"/>
  <c r="AF8" i="17"/>
  <c r="AG8" i="17"/>
  <c r="AJ8" i="17"/>
  <c r="Z8" i="17"/>
  <c r="AL8" i="17"/>
  <c r="AA8" i="17"/>
  <c r="AM8" i="17"/>
  <c r="AI8" i="17"/>
  <c r="AK8" i="17"/>
  <c r="AO8" i="17"/>
  <c r="AC8" i="17"/>
  <c r="AH8" i="17"/>
  <c r="Z20" i="17"/>
  <c r="AI20" i="17"/>
  <c r="AJ20" i="17"/>
  <c r="AK20" i="17"/>
  <c r="AL20" i="17"/>
  <c r="AA20" i="17"/>
  <c r="AM20" i="17"/>
  <c r="AB20" i="17"/>
  <c r="AN20" i="17"/>
  <c r="AG20" i="17"/>
  <c r="AH20" i="17"/>
  <c r="AC20" i="17"/>
  <c r="AD20" i="17"/>
  <c r="AE20" i="17"/>
  <c r="AF20" i="17"/>
  <c r="AO20" i="17"/>
  <c r="AI32" i="17"/>
  <c r="AJ32" i="17"/>
  <c r="AK32" i="17"/>
  <c r="Z32" i="17"/>
  <c r="AL32" i="17"/>
  <c r="AA32" i="17"/>
  <c r="AM32" i="17"/>
  <c r="AB32" i="17"/>
  <c r="AN32" i="17"/>
  <c r="AG32" i="17"/>
  <c r="AH32" i="17"/>
  <c r="AC32" i="17"/>
  <c r="AD32" i="17"/>
  <c r="AO32" i="17"/>
  <c r="AE32" i="17"/>
  <c r="AF32" i="17"/>
  <c r="AK14" i="3"/>
  <c r="AD15" i="3"/>
  <c r="AK20" i="3"/>
  <c r="AN22" i="3"/>
  <c r="AN23" i="3"/>
  <c r="C26" i="3"/>
  <c r="AD29" i="3"/>
  <c r="AN31" i="3"/>
  <c r="AL32" i="3"/>
  <c r="C34" i="3"/>
  <c r="AE35" i="3"/>
  <c r="AK36" i="3"/>
  <c r="Z40" i="3"/>
  <c r="AL43" i="3"/>
  <c r="AD8" i="8"/>
  <c r="AM12" i="8"/>
  <c r="AN18" i="8"/>
  <c r="AD26" i="8"/>
  <c r="AI31" i="8"/>
  <c r="AL33" i="8"/>
  <c r="AO42" i="8"/>
  <c r="AN5" i="14"/>
  <c r="AO10" i="14"/>
  <c r="AN11" i="14"/>
  <c r="AM15" i="14"/>
  <c r="AM24" i="14"/>
  <c r="AL27" i="14"/>
  <c r="AM29" i="14"/>
  <c r="AL32" i="14"/>
  <c r="AM37" i="14"/>
  <c r="AJ40" i="14"/>
  <c r="AB4" i="26"/>
  <c r="AJ37" i="26"/>
  <c r="AD37" i="12"/>
  <c r="AF4" i="17"/>
  <c r="AE4" i="17"/>
  <c r="AD4" i="17"/>
  <c r="AO4" i="17"/>
  <c r="AC4" i="17"/>
  <c r="AN4" i="17"/>
  <c r="AB4" i="17"/>
  <c r="AM4" i="17"/>
  <c r="AA4" i="17"/>
  <c r="AH4" i="17"/>
  <c r="AG4" i="17"/>
  <c r="Z4" i="17"/>
  <c r="AJ4" i="17"/>
  <c r="AI4" i="17"/>
  <c r="AL4" i="17"/>
  <c r="AK4" i="17"/>
  <c r="AF16" i="17"/>
  <c r="AH16" i="17"/>
  <c r="AI16" i="17"/>
  <c r="AJ16" i="17"/>
  <c r="AB16" i="17"/>
  <c r="AN16" i="17"/>
  <c r="AD16" i="17"/>
  <c r="AE16" i="17"/>
  <c r="AO16" i="17"/>
  <c r="Z16" i="17"/>
  <c r="AL16" i="17"/>
  <c r="AM16" i="17"/>
  <c r="AA16" i="17"/>
  <c r="AC16" i="17"/>
  <c r="AG16" i="17"/>
  <c r="AK16" i="17"/>
  <c r="AA28" i="17"/>
  <c r="AM28" i="17"/>
  <c r="AB28" i="17"/>
  <c r="AN28" i="17"/>
  <c r="AC28" i="17"/>
  <c r="AO28" i="17"/>
  <c r="AD28" i="17"/>
  <c r="AE28" i="17"/>
  <c r="AF28" i="17"/>
  <c r="AK28" i="17"/>
  <c r="Z28" i="17"/>
  <c r="AL28" i="17"/>
  <c r="AI28" i="17"/>
  <c r="AJ28" i="17"/>
  <c r="AG28" i="17"/>
  <c r="AH28" i="17"/>
  <c r="AA40" i="17"/>
  <c r="AM40" i="17"/>
  <c r="AB40" i="17"/>
  <c r="AN40" i="17"/>
  <c r="AC40" i="17"/>
  <c r="AO40" i="17"/>
  <c r="AD40" i="17"/>
  <c r="AE40" i="17"/>
  <c r="AF40" i="17"/>
  <c r="AK40" i="17"/>
  <c r="Z40" i="17"/>
  <c r="AL40" i="17"/>
  <c r="AG40" i="17"/>
  <c r="AH40" i="17"/>
  <c r="AI40" i="17"/>
  <c r="AJ40" i="17"/>
  <c r="AL11" i="3"/>
  <c r="AK13" i="3"/>
  <c r="AF15" i="3"/>
  <c r="AM24" i="3"/>
  <c r="AJ35" i="3"/>
  <c r="AD40" i="3"/>
  <c r="AK41" i="3"/>
  <c r="AE8" i="8"/>
  <c r="AO12" i="8"/>
  <c r="AM15" i="8"/>
  <c r="AJ18" i="8"/>
  <c r="AF26" i="8"/>
  <c r="AN34" i="8"/>
  <c r="AG38" i="8"/>
  <c r="C9" i="14"/>
  <c r="AL10" i="14"/>
  <c r="AL24" i="14"/>
  <c r="AL29" i="14"/>
  <c r="AL37" i="14"/>
  <c r="AM40" i="14"/>
  <c r="AO8" i="26"/>
  <c r="AO11" i="26"/>
  <c r="AO18" i="26"/>
  <c r="AK32" i="26"/>
  <c r="AK6" i="12"/>
  <c r="AN11" i="12"/>
  <c r="AO16" i="12"/>
  <c r="AF17" i="12"/>
  <c r="AL18" i="12"/>
  <c r="AK20" i="12"/>
  <c r="AL22" i="12"/>
  <c r="AK27" i="12"/>
  <c r="AK28" i="12"/>
  <c r="AK29" i="12"/>
  <c r="AD36" i="12"/>
  <c r="AK38" i="12"/>
  <c r="AH42" i="12"/>
  <c r="AJ15" i="17"/>
  <c r="Z15" i="17"/>
  <c r="AL15" i="17"/>
  <c r="AA15" i="17"/>
  <c r="AM15" i="17"/>
  <c r="AB15" i="17"/>
  <c r="AN15" i="17"/>
  <c r="AF15" i="17"/>
  <c r="AH15" i="17"/>
  <c r="AI15" i="17"/>
  <c r="AD15" i="17"/>
  <c r="AE15" i="17"/>
  <c r="AG15" i="17"/>
  <c r="AK15" i="17"/>
  <c r="AO15" i="17"/>
  <c r="AC15" i="17"/>
  <c r="AE27" i="17"/>
  <c r="AF27" i="17"/>
  <c r="AG27" i="17"/>
  <c r="AH27" i="17"/>
  <c r="AI27" i="17"/>
  <c r="AJ27" i="17"/>
  <c r="AC27" i="17"/>
  <c r="AO27" i="17"/>
  <c r="AD27" i="17"/>
  <c r="Z27" i="17"/>
  <c r="AA27" i="17"/>
  <c r="AB27" i="17"/>
  <c r="AK27" i="17"/>
  <c r="AL27" i="17"/>
  <c r="AM27" i="17"/>
  <c r="AN27" i="17"/>
  <c r="AE39" i="17"/>
  <c r="AF39" i="17"/>
  <c r="AG39" i="17"/>
  <c r="AH39" i="17"/>
  <c r="AI39" i="17"/>
  <c r="AJ39" i="17"/>
  <c r="AC39" i="17"/>
  <c r="AO39" i="17"/>
  <c r="AD39" i="17"/>
  <c r="Z39" i="17"/>
  <c r="AM39" i="17"/>
  <c r="AN39" i="17"/>
  <c r="AK39" i="17"/>
  <c r="AL39" i="17"/>
  <c r="AA39" i="17"/>
  <c r="AB39" i="17"/>
  <c r="AO14" i="26"/>
  <c r="AJ41" i="26"/>
  <c r="AN27" i="12"/>
  <c r="AB14" i="17"/>
  <c r="AN14" i="17"/>
  <c r="AD14" i="17"/>
  <c r="AE14" i="17"/>
  <c r="AF14" i="17"/>
  <c r="AG14" i="17"/>
  <c r="AJ14" i="17"/>
  <c r="Z14" i="17"/>
  <c r="AL14" i="17"/>
  <c r="AA14" i="17"/>
  <c r="AM14" i="17"/>
  <c r="AO14" i="17"/>
  <c r="AI14" i="17"/>
  <c r="AK14" i="17"/>
  <c r="AC14" i="17"/>
  <c r="AH14" i="17"/>
  <c r="AI26" i="17"/>
  <c r="AJ26" i="17"/>
  <c r="AK26" i="17"/>
  <c r="Z26" i="17"/>
  <c r="AL26" i="17"/>
  <c r="AA26" i="17"/>
  <c r="AM26" i="17"/>
  <c r="AB26" i="17"/>
  <c r="AN26" i="17"/>
  <c r="AG26" i="17"/>
  <c r="AH26" i="17"/>
  <c r="AO26" i="17"/>
  <c r="AE26" i="17"/>
  <c r="AF26" i="17"/>
  <c r="AC26" i="17"/>
  <c r="AD26" i="17"/>
  <c r="AI38" i="17"/>
  <c r="AJ38" i="17"/>
  <c r="AK38" i="17"/>
  <c r="Z38" i="17"/>
  <c r="AL38" i="17"/>
  <c r="AA38" i="17"/>
  <c r="AM38" i="17"/>
  <c r="AB38" i="17"/>
  <c r="AN38" i="17"/>
  <c r="AG38" i="17"/>
  <c r="AH38" i="17"/>
  <c r="AC38" i="17"/>
  <c r="AD38" i="17"/>
  <c r="AE38" i="17"/>
  <c r="AF38" i="17"/>
  <c r="AO38" i="17"/>
  <c r="AK8" i="3"/>
  <c r="AI11" i="3"/>
  <c r="AK18" i="3"/>
  <c r="C24" i="3"/>
  <c r="AI32" i="3"/>
  <c r="AJ33" i="3"/>
  <c r="AA34" i="3"/>
  <c r="AH40" i="3"/>
  <c r="AE4" i="8"/>
  <c r="AN6" i="8"/>
  <c r="AO8" i="8"/>
  <c r="AO11" i="8"/>
  <c r="AK15" i="8"/>
  <c r="AK18" i="8"/>
  <c r="AN20" i="8"/>
  <c r="AL23" i="8"/>
  <c r="AH24" i="8"/>
  <c r="AH37" i="8"/>
  <c r="AF40" i="8"/>
  <c r="AL4" i="14"/>
  <c r="AD15" i="14"/>
  <c r="AO18" i="14"/>
  <c r="AM23" i="14"/>
  <c r="AD29" i="14"/>
  <c r="AM31" i="14"/>
  <c r="AO7" i="26"/>
  <c r="AO25" i="26"/>
  <c r="AF27" i="26"/>
  <c r="AF31" i="26"/>
  <c r="AF35" i="26"/>
  <c r="AH40" i="26"/>
  <c r="AN4" i="12"/>
  <c r="AN7" i="12"/>
  <c r="AJ11" i="12"/>
  <c r="AL17" i="12"/>
  <c r="AK25" i="12"/>
  <c r="AL41" i="12"/>
  <c r="AF13" i="17"/>
  <c r="AH13" i="17"/>
  <c r="AI13" i="17"/>
  <c r="AJ13" i="17"/>
  <c r="AK13" i="17"/>
  <c r="AB13" i="17"/>
  <c r="AN13" i="17"/>
  <c r="AD13" i="17"/>
  <c r="AE13" i="17"/>
  <c r="AA13" i="17"/>
  <c r="AC13" i="17"/>
  <c r="AG13" i="17"/>
  <c r="AL13" i="17"/>
  <c r="AM13" i="17"/>
  <c r="AO13" i="17"/>
  <c r="Z13" i="17"/>
  <c r="AA25" i="17"/>
  <c r="AM25" i="17"/>
  <c r="AB25" i="17"/>
  <c r="AN25" i="17"/>
  <c r="AC25" i="17"/>
  <c r="AO25" i="17"/>
  <c r="AD25" i="17"/>
  <c r="AE25" i="17"/>
  <c r="AF25" i="17"/>
  <c r="AK25" i="17"/>
  <c r="Z25" i="17"/>
  <c r="AL25" i="17"/>
  <c r="AG25" i="17"/>
  <c r="AH25" i="17"/>
  <c r="AI25" i="17"/>
  <c r="AJ25" i="17"/>
  <c r="AA37" i="17"/>
  <c r="AM37" i="17"/>
  <c r="AB37" i="17"/>
  <c r="AN37" i="17"/>
  <c r="AC37" i="17"/>
  <c r="AO37" i="17"/>
  <c r="AD37" i="17"/>
  <c r="AE37" i="17"/>
  <c r="AF37" i="17"/>
  <c r="AK37" i="17"/>
  <c r="Z37" i="17"/>
  <c r="AL37" i="17"/>
  <c r="AI37" i="17"/>
  <c r="AJ37" i="17"/>
  <c r="AG37" i="17"/>
  <c r="AH37" i="17"/>
  <c r="AB43" i="7"/>
  <c r="AA7" i="3"/>
  <c r="AK17" i="3"/>
  <c r="AA23" i="3"/>
  <c r="AK32" i="3"/>
  <c r="AJ12" i="8"/>
  <c r="AN9" i="14"/>
  <c r="AC10" i="14"/>
  <c r="AM26" i="14"/>
  <c r="AD37" i="14"/>
  <c r="AB40" i="14"/>
  <c r="AK9" i="26"/>
  <c r="AO10" i="26"/>
  <c r="AO17" i="26"/>
  <c r="AC15" i="12"/>
  <c r="AN25" i="12"/>
  <c r="AN26" i="12"/>
  <c r="AJ12" i="17"/>
  <c r="Z12" i="17"/>
  <c r="AL12" i="17"/>
  <c r="AA12" i="17"/>
  <c r="AM12" i="17"/>
  <c r="AB12" i="17"/>
  <c r="AN12" i="17"/>
  <c r="AC12" i="17"/>
  <c r="AO12" i="17"/>
  <c r="AF12" i="17"/>
  <c r="AH12" i="17"/>
  <c r="AI12" i="17"/>
  <c r="AK12" i="17"/>
  <c r="AD12" i="17"/>
  <c r="AE12" i="17"/>
  <c r="AG12" i="17"/>
  <c r="AE24" i="17"/>
  <c r="AF24" i="17"/>
  <c r="AG24" i="17"/>
  <c r="AH24" i="17"/>
  <c r="AI24" i="17"/>
  <c r="AJ24" i="17"/>
  <c r="AC24" i="17"/>
  <c r="AO24" i="17"/>
  <c r="AD24" i="17"/>
  <c r="AK24" i="17"/>
  <c r="AL24" i="17"/>
  <c r="AM24" i="17"/>
  <c r="AN24" i="17"/>
  <c r="AA24" i="17"/>
  <c r="AB24" i="17"/>
  <c r="Z24" i="17"/>
  <c r="AE36" i="17"/>
  <c r="AF36" i="17"/>
  <c r="AG36" i="17"/>
  <c r="AH36" i="17"/>
  <c r="AI36" i="17"/>
  <c r="AJ36" i="17"/>
  <c r="AC36" i="17"/>
  <c r="AO36" i="17"/>
  <c r="AD36" i="17"/>
  <c r="Z36" i="17"/>
  <c r="AA36" i="17"/>
  <c r="AB36" i="17"/>
  <c r="AK36" i="17"/>
  <c r="AL36" i="17"/>
  <c r="AM36" i="17"/>
  <c r="AN36" i="17"/>
  <c r="AA11" i="3"/>
  <c r="AH22" i="3"/>
  <c r="AJ31" i="3"/>
  <c r="AA35" i="3"/>
  <c r="C42" i="3"/>
  <c r="AO4" i="8"/>
  <c r="AO7" i="8"/>
  <c r="AD10" i="8"/>
  <c r="AE32" i="8"/>
  <c r="AO32" i="8"/>
  <c r="AJ40" i="8"/>
  <c r="AI41" i="8"/>
  <c r="AE10" i="14"/>
  <c r="AL43" i="14"/>
  <c r="AC10" i="26"/>
  <c r="AE17" i="26"/>
  <c r="AB28" i="26"/>
  <c r="AB32" i="26"/>
  <c r="AB36" i="26"/>
  <c r="AH38" i="26"/>
  <c r="AJ16" i="12"/>
  <c r="AL29" i="12"/>
  <c r="AJ39" i="12"/>
  <c r="AB11" i="17"/>
  <c r="AN11" i="17"/>
  <c r="AD11" i="17"/>
  <c r="AE11" i="17"/>
  <c r="AF11" i="17"/>
  <c r="AG11" i="17"/>
  <c r="AJ11" i="17"/>
  <c r="Z11" i="17"/>
  <c r="AL11" i="17"/>
  <c r="AA11" i="17"/>
  <c r="AM11" i="17"/>
  <c r="AC11" i="17"/>
  <c r="AH11" i="17"/>
  <c r="AI11" i="17"/>
  <c r="AK11" i="17"/>
  <c r="AO11" i="17"/>
  <c r="AI23" i="17"/>
  <c r="AJ23" i="17"/>
  <c r="AK23" i="17"/>
  <c r="Z23" i="17"/>
  <c r="AL23" i="17"/>
  <c r="AA23" i="17"/>
  <c r="AM23" i="17"/>
  <c r="AB23" i="17"/>
  <c r="AN23" i="17"/>
  <c r="AG23" i="17"/>
  <c r="AH23" i="17"/>
  <c r="AC23" i="17"/>
  <c r="AD23" i="17"/>
  <c r="AF23" i="17"/>
  <c r="AE23" i="17"/>
  <c r="AO23" i="17"/>
  <c r="AI35" i="17"/>
  <c r="AJ35" i="17"/>
  <c r="AK35" i="17"/>
  <c r="Z35" i="17"/>
  <c r="AL35" i="17"/>
  <c r="AA35" i="17"/>
  <c r="AM35" i="17"/>
  <c r="AB35" i="17"/>
  <c r="AN35" i="17"/>
  <c r="AG35" i="17"/>
  <c r="AH35" i="17"/>
  <c r="AO35" i="17"/>
  <c r="AE35" i="17"/>
  <c r="AF35" i="17"/>
  <c r="AC35" i="17"/>
  <c r="AD35" i="17"/>
  <c r="AK12" i="3"/>
  <c r="AD13" i="3"/>
  <c r="AI15" i="3"/>
  <c r="AO18" i="3"/>
  <c r="AG35" i="3"/>
  <c r="AO37" i="3"/>
  <c r="AL38" i="3"/>
  <c r="AE41" i="3"/>
  <c r="AA42" i="3"/>
  <c r="AE10" i="8"/>
  <c r="AN14" i="8"/>
  <c r="AK17" i="8"/>
  <c r="AK20" i="8"/>
  <c r="AM22" i="8"/>
  <c r="AG34" i="8"/>
  <c r="AH7" i="14"/>
  <c r="AA9" i="14"/>
  <c r="AH10" i="14"/>
  <c r="AH13" i="14"/>
  <c r="AM17" i="14"/>
  <c r="AK5" i="26"/>
  <c r="AO6" i="26"/>
  <c r="AO13" i="26"/>
  <c r="AN15" i="26"/>
  <c r="AO19" i="26"/>
  <c r="AK26" i="26"/>
  <c r="AK38" i="26"/>
  <c r="AK8" i="12"/>
  <c r="AK15" i="12"/>
  <c r="AN23" i="12"/>
  <c r="AN24" i="12"/>
  <c r="AK34" i="12"/>
  <c r="AB37" i="12"/>
  <c r="AB42" i="12"/>
  <c r="AF10" i="17"/>
  <c r="AH10" i="17"/>
  <c r="AI10" i="17"/>
  <c r="AJ10" i="17"/>
  <c r="AK10" i="17"/>
  <c r="AB10" i="17"/>
  <c r="AN10" i="17"/>
  <c r="AD10" i="17"/>
  <c r="AE10" i="17"/>
  <c r="AM10" i="17"/>
  <c r="AO10" i="17"/>
  <c r="AG10" i="17"/>
  <c r="AL10" i="17"/>
  <c r="Z10" i="17"/>
  <c r="AA10" i="17"/>
  <c r="AC10" i="17"/>
  <c r="AA22" i="17"/>
  <c r="AM22" i="17"/>
  <c r="AB22" i="17"/>
  <c r="AN22" i="17"/>
  <c r="AC22" i="17"/>
  <c r="AO22" i="17"/>
  <c r="AD22" i="17"/>
  <c r="AE22" i="17"/>
  <c r="AF22" i="17"/>
  <c r="AK22" i="17"/>
  <c r="Z22" i="17"/>
  <c r="AL22" i="17"/>
  <c r="AG22" i="17"/>
  <c r="AH22" i="17"/>
  <c r="AI22" i="17"/>
  <c r="AJ22" i="17"/>
  <c r="AA34" i="17"/>
  <c r="AM34" i="17"/>
  <c r="AB34" i="17"/>
  <c r="AN34" i="17"/>
  <c r="AC34" i="17"/>
  <c r="AO34" i="17"/>
  <c r="AD34" i="17"/>
  <c r="AE34" i="17"/>
  <c r="AF34" i="17"/>
  <c r="AK34" i="17"/>
  <c r="Z34" i="17"/>
  <c r="AL34" i="17"/>
  <c r="AG34" i="17"/>
  <c r="AH34" i="17"/>
  <c r="AI34" i="17"/>
  <c r="AJ34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AD4" i="12"/>
  <c r="AM5" i="12"/>
  <c r="AI5" i="12"/>
  <c r="AE5" i="12"/>
  <c r="AA5" i="12"/>
  <c r="C5" i="12"/>
  <c r="AL5" i="12"/>
  <c r="AG5" i="12"/>
  <c r="AM8" i="12"/>
  <c r="AI8" i="12"/>
  <c r="AE8" i="12"/>
  <c r="AA8" i="12"/>
  <c r="C8" i="12"/>
  <c r="AL8" i="12"/>
  <c r="AH8" i="12"/>
  <c r="AD8" i="12"/>
  <c r="Z8" i="12"/>
  <c r="AO8" i="12"/>
  <c r="AM12" i="12"/>
  <c r="AL12" i="12"/>
  <c r="AG12" i="12"/>
  <c r="AB12" i="12"/>
  <c r="C12" i="12"/>
  <c r="AF12" i="12"/>
  <c r="Z12" i="12"/>
  <c r="AI19" i="12"/>
  <c r="AE19" i="12"/>
  <c r="AA19" i="12"/>
  <c r="C19" i="12"/>
  <c r="AG19" i="12"/>
  <c r="AB19" i="12"/>
  <c r="AF19" i="12"/>
  <c r="Z19" i="12"/>
  <c r="AO19" i="12"/>
  <c r="AD19" i="12"/>
  <c r="AN19" i="12"/>
  <c r="AK21" i="12"/>
  <c r="AO33" i="12"/>
  <c r="AG33" i="12"/>
  <c r="AC33" i="12"/>
  <c r="AI33" i="12"/>
  <c r="AE33" i="12"/>
  <c r="AA33" i="12"/>
  <c r="C33" i="12"/>
  <c r="AF33" i="12"/>
  <c r="AB33" i="12"/>
  <c r="Z33" i="12"/>
  <c r="AN33" i="12"/>
  <c r="AH33" i="12"/>
  <c r="AK35" i="12"/>
  <c r="AJ35" i="12"/>
  <c r="AB35" i="12"/>
  <c r="AM4" i="12"/>
  <c r="AI4" i="12"/>
  <c r="AE4" i="12"/>
  <c r="AA4" i="12"/>
  <c r="C4" i="12"/>
  <c r="AG4" i="12"/>
  <c r="AO4" i="12"/>
  <c r="AJ5" i="12"/>
  <c r="Z5" i="12"/>
  <c r="AH5" i="12"/>
  <c r="AN6" i="12"/>
  <c r="AM7" i="12"/>
  <c r="AI7" i="12"/>
  <c r="AE7" i="12"/>
  <c r="AA7" i="12"/>
  <c r="C7" i="12"/>
  <c r="AL7" i="12"/>
  <c r="AH7" i="12"/>
  <c r="AD7" i="12"/>
  <c r="Z7" i="12"/>
  <c r="AO7" i="12"/>
  <c r="AJ8" i="12"/>
  <c r="AC8" i="12"/>
  <c r="AN10" i="12"/>
  <c r="AM11" i="12"/>
  <c r="AI11" i="12"/>
  <c r="AE11" i="12"/>
  <c r="AA11" i="12"/>
  <c r="C11" i="12"/>
  <c r="AL11" i="12"/>
  <c r="AH11" i="12"/>
  <c r="AD11" i="12"/>
  <c r="Z11" i="12"/>
  <c r="AO11" i="12"/>
  <c r="AK12" i="12"/>
  <c r="AD12" i="12"/>
  <c r="Z17" i="12"/>
  <c r="AB31" i="12"/>
  <c r="Z4" i="12"/>
  <c r="AH4" i="12"/>
  <c r="AM6" i="12"/>
  <c r="AI6" i="12"/>
  <c r="AE6" i="12"/>
  <c r="AA6" i="12"/>
  <c r="C6" i="12"/>
  <c r="AL6" i="12"/>
  <c r="AH6" i="12"/>
  <c r="AD6" i="12"/>
  <c r="Z6" i="12"/>
  <c r="AO6" i="12"/>
  <c r="AM10" i="12"/>
  <c r="AI10" i="12"/>
  <c r="AE10" i="12"/>
  <c r="AA10" i="12"/>
  <c r="C10" i="12"/>
  <c r="AL10" i="12"/>
  <c r="AH10" i="12"/>
  <c r="AD10" i="12"/>
  <c r="Z10" i="12"/>
  <c r="AO10" i="12"/>
  <c r="AM16" i="12"/>
  <c r="AL16" i="12"/>
  <c r="AG16" i="12"/>
  <c r="AB16" i="12"/>
  <c r="AF16" i="12"/>
  <c r="Z16" i="12"/>
  <c r="Z21" i="12"/>
  <c r="AK26" i="12"/>
  <c r="AE26" i="12"/>
  <c r="AJ26" i="12"/>
  <c r="AD26" i="12"/>
  <c r="AI26" i="12"/>
  <c r="AA26" i="12"/>
  <c r="C26" i="12"/>
  <c r="Z26" i="12"/>
  <c r="AC4" i="12"/>
  <c r="AK4" i="12"/>
  <c r="AN5" i="12"/>
  <c r="AD5" i="12"/>
  <c r="AO5" i="12"/>
  <c r="AJ6" i="12"/>
  <c r="AC6" i="12"/>
  <c r="AN8" i="12"/>
  <c r="AM9" i="12"/>
  <c r="AI9" i="12"/>
  <c r="AE9" i="12"/>
  <c r="AA9" i="12"/>
  <c r="C9" i="12"/>
  <c r="AL9" i="12"/>
  <c r="AH9" i="12"/>
  <c r="AD9" i="12"/>
  <c r="Z9" i="12"/>
  <c r="AO9" i="12"/>
  <c r="AJ10" i="12"/>
  <c r="AC10" i="12"/>
  <c r="AO12" i="12"/>
  <c r="AJ13" i="12"/>
  <c r="AB13" i="12"/>
  <c r="Z13" i="12"/>
  <c r="AI15" i="12"/>
  <c r="AE15" i="12"/>
  <c r="AA15" i="12"/>
  <c r="C15" i="12"/>
  <c r="AG15" i="12"/>
  <c r="AB15" i="12"/>
  <c r="AF15" i="12"/>
  <c r="Z15" i="12"/>
  <c r="AO15" i="12"/>
  <c r="AD15" i="12"/>
  <c r="AN15" i="12"/>
  <c r="AK16" i="12"/>
  <c r="AD16" i="12"/>
  <c r="AH19" i="12"/>
  <c r="AM20" i="12"/>
  <c r="AL20" i="12"/>
  <c r="AG20" i="12"/>
  <c r="AB20" i="12"/>
  <c r="AF20" i="12"/>
  <c r="Z20" i="12"/>
  <c r="AK24" i="12"/>
  <c r="AE24" i="12"/>
  <c r="AJ24" i="12"/>
  <c r="AD24" i="12"/>
  <c r="AI24" i="12"/>
  <c r="AA24" i="12"/>
  <c r="C24" i="12"/>
  <c r="Z24" i="12"/>
  <c r="AO29" i="12"/>
  <c r="AG29" i="12"/>
  <c r="AC29" i="12"/>
  <c r="AI29" i="12"/>
  <c r="AE29" i="12"/>
  <c r="AA29" i="12"/>
  <c r="C29" i="12"/>
  <c r="AF29" i="12"/>
  <c r="AB29" i="12"/>
  <c r="Z29" i="12"/>
  <c r="AN29" i="12"/>
  <c r="AH29" i="12"/>
  <c r="Z31" i="12"/>
  <c r="AI14" i="12"/>
  <c r="AE14" i="12"/>
  <c r="AA14" i="12"/>
  <c r="C14" i="12"/>
  <c r="AC14" i="12"/>
  <c r="AH14" i="12"/>
  <c r="AN14" i="12"/>
  <c r="AJ15" i="12"/>
  <c r="AB17" i="12"/>
  <c r="AI18" i="12"/>
  <c r="AE18" i="12"/>
  <c r="AA18" i="12"/>
  <c r="C18" i="12"/>
  <c r="AC18" i="12"/>
  <c r="AH18" i="12"/>
  <c r="AN18" i="12"/>
  <c r="AJ19" i="12"/>
  <c r="AB21" i="12"/>
  <c r="AO22" i="12"/>
  <c r="AI22" i="12"/>
  <c r="AE22" i="12"/>
  <c r="AA22" i="12"/>
  <c r="C22" i="12"/>
  <c r="AC22" i="12"/>
  <c r="AH22" i="12"/>
  <c r="AN22" i="12"/>
  <c r="AE23" i="12"/>
  <c r="AE25" i="12"/>
  <c r="AE27" i="12"/>
  <c r="AO28" i="12"/>
  <c r="AG28" i="12"/>
  <c r="AC28" i="12"/>
  <c r="AI28" i="12"/>
  <c r="AE28" i="12"/>
  <c r="AA28" i="12"/>
  <c r="C28" i="12"/>
  <c r="AF28" i="12"/>
  <c r="AD28" i="12"/>
  <c r="Z30" i="12"/>
  <c r="AJ30" i="12"/>
  <c r="AO32" i="12"/>
  <c r="AG32" i="12"/>
  <c r="AC32" i="12"/>
  <c r="AI32" i="12"/>
  <c r="AE32" i="12"/>
  <c r="AA32" i="12"/>
  <c r="C32" i="12"/>
  <c r="AF32" i="12"/>
  <c r="AD32" i="12"/>
  <c r="Z34" i="12"/>
  <c r="AJ34" i="12"/>
  <c r="AO41" i="12"/>
  <c r="AG41" i="12"/>
  <c r="AC41" i="12"/>
  <c r="AI41" i="12"/>
  <c r="AE41" i="12"/>
  <c r="AA41" i="12"/>
  <c r="C41" i="12"/>
  <c r="AB41" i="12"/>
  <c r="AH41" i="12"/>
  <c r="Z41" i="12"/>
  <c r="AH43" i="12"/>
  <c r="AI13" i="12"/>
  <c r="AE13" i="12"/>
  <c r="AA13" i="12"/>
  <c r="C13" i="12"/>
  <c r="AC13" i="12"/>
  <c r="AH13" i="12"/>
  <c r="AN13" i="12"/>
  <c r="AD14" i="12"/>
  <c r="AO14" i="12"/>
  <c r="AI17" i="12"/>
  <c r="AE17" i="12"/>
  <c r="AA17" i="12"/>
  <c r="C17" i="12"/>
  <c r="AC17" i="12"/>
  <c r="AH17" i="12"/>
  <c r="AN17" i="12"/>
  <c r="AD18" i="12"/>
  <c r="AO18" i="12"/>
  <c r="AI21" i="12"/>
  <c r="AE21" i="12"/>
  <c r="AA21" i="12"/>
  <c r="C21" i="12"/>
  <c r="AC21" i="12"/>
  <c r="AH21" i="12"/>
  <c r="AN21" i="12"/>
  <c r="AD22" i="12"/>
  <c r="Z23" i="12"/>
  <c r="Z25" i="12"/>
  <c r="Z27" i="12"/>
  <c r="AJ29" i="12"/>
  <c r="AO31" i="12"/>
  <c r="AG31" i="12"/>
  <c r="AC31" i="12"/>
  <c r="AI31" i="12"/>
  <c r="AE31" i="12"/>
  <c r="AA31" i="12"/>
  <c r="C31" i="12"/>
  <c r="AF31" i="12"/>
  <c r="AD31" i="12"/>
  <c r="AJ33" i="12"/>
  <c r="AO35" i="12"/>
  <c r="AG35" i="12"/>
  <c r="AC35" i="12"/>
  <c r="AI35" i="12"/>
  <c r="AE35" i="12"/>
  <c r="AA35" i="12"/>
  <c r="C35" i="12"/>
  <c r="AN35" i="12"/>
  <c r="AH35" i="12"/>
  <c r="Z35" i="12"/>
  <c r="AF35" i="12"/>
  <c r="AO36" i="12"/>
  <c r="AG36" i="12"/>
  <c r="AC36" i="12"/>
  <c r="AI36" i="12"/>
  <c r="AE36" i="12"/>
  <c r="AA36" i="12"/>
  <c r="C36" i="12"/>
  <c r="AN36" i="12"/>
  <c r="AH36" i="12"/>
  <c r="Z36" i="12"/>
  <c r="AF36" i="12"/>
  <c r="AO37" i="12"/>
  <c r="AG37" i="12"/>
  <c r="AC37" i="12"/>
  <c r="AI37" i="12"/>
  <c r="AE37" i="12"/>
  <c r="AA37" i="12"/>
  <c r="C37" i="12"/>
  <c r="AN37" i="12"/>
  <c r="AH37" i="12"/>
  <c r="Z37" i="12"/>
  <c r="AF37" i="12"/>
  <c r="AO38" i="12"/>
  <c r="AG38" i="12"/>
  <c r="AC38" i="12"/>
  <c r="AI38" i="12"/>
  <c r="AE38" i="12"/>
  <c r="AA38" i="12"/>
  <c r="C38" i="12"/>
  <c r="AN38" i="12"/>
  <c r="AH38" i="12"/>
  <c r="Z38" i="12"/>
  <c r="AF38" i="12"/>
  <c r="AO39" i="12"/>
  <c r="AG39" i="12"/>
  <c r="AC39" i="12"/>
  <c r="AI39" i="12"/>
  <c r="AE39" i="12"/>
  <c r="AA39" i="12"/>
  <c r="C39" i="12"/>
  <c r="AN39" i="12"/>
  <c r="AH39" i="12"/>
  <c r="Z39" i="12"/>
  <c r="AF39" i="12"/>
  <c r="AO40" i="12"/>
  <c r="AG40" i="12"/>
  <c r="AC40" i="12"/>
  <c r="AI40" i="12"/>
  <c r="AE40" i="12"/>
  <c r="AA40" i="12"/>
  <c r="C40" i="12"/>
  <c r="AH40" i="12"/>
  <c r="Z40" i="12"/>
  <c r="AN40" i="12"/>
  <c r="AF40" i="12"/>
  <c r="AK42" i="12"/>
  <c r="AJ42" i="12"/>
  <c r="Z42" i="12"/>
  <c r="Z43" i="12"/>
  <c r="AJ43" i="12"/>
  <c r="AB4" i="12"/>
  <c r="AF4" i="12"/>
  <c r="AB5" i="12"/>
  <c r="AF5" i="12"/>
  <c r="AB6" i="12"/>
  <c r="AF6" i="12"/>
  <c r="AB7" i="12"/>
  <c r="AF7" i="12"/>
  <c r="AB8" i="12"/>
  <c r="AF8" i="12"/>
  <c r="AB9" i="12"/>
  <c r="AF9" i="12"/>
  <c r="AB10" i="12"/>
  <c r="AF10" i="12"/>
  <c r="AB11" i="12"/>
  <c r="AF11" i="12"/>
  <c r="AI12" i="12"/>
  <c r="AE12" i="12"/>
  <c r="AA12" i="12"/>
  <c r="AC12" i="12"/>
  <c r="AH12" i="12"/>
  <c r="AN12" i="12"/>
  <c r="AD13" i="12"/>
  <c r="AO13" i="12"/>
  <c r="Z14" i="12"/>
  <c r="AF14" i="12"/>
  <c r="AL15" i="12"/>
  <c r="AI16" i="12"/>
  <c r="AE16" i="12"/>
  <c r="AA16" i="12"/>
  <c r="C16" i="12"/>
  <c r="AC16" i="12"/>
  <c r="AH16" i="12"/>
  <c r="AN16" i="12"/>
  <c r="AD17" i="12"/>
  <c r="AO17" i="12"/>
  <c r="Z18" i="12"/>
  <c r="AF18" i="12"/>
  <c r="AL19" i="12"/>
  <c r="AI20" i="12"/>
  <c r="AE20" i="12"/>
  <c r="AA20" i="12"/>
  <c r="C20" i="12"/>
  <c r="AC20" i="12"/>
  <c r="AH20" i="12"/>
  <c r="AN20" i="12"/>
  <c r="AD21" i="12"/>
  <c r="AO21" i="12"/>
  <c r="Z22" i="12"/>
  <c r="AF22" i="12"/>
  <c r="C23" i="12"/>
  <c r="AA23" i="12"/>
  <c r="AI23" i="12"/>
  <c r="C25" i="12"/>
  <c r="AA25" i="12"/>
  <c r="AI25" i="12"/>
  <c r="C27" i="12"/>
  <c r="AA27" i="12"/>
  <c r="AI27" i="12"/>
  <c r="Z28" i="12"/>
  <c r="AJ28" i="12"/>
  <c r="AO30" i="12"/>
  <c r="AG30" i="12"/>
  <c r="AC30" i="12"/>
  <c r="AI30" i="12"/>
  <c r="AE30" i="12"/>
  <c r="AA30" i="12"/>
  <c r="C30" i="12"/>
  <c r="AF30" i="12"/>
  <c r="AD30" i="12"/>
  <c r="AH31" i="12"/>
  <c r="AN31" i="12"/>
  <c r="Z32" i="12"/>
  <c r="AJ32" i="12"/>
  <c r="AO34" i="12"/>
  <c r="AG34" i="12"/>
  <c r="AC34" i="12"/>
  <c r="AI34" i="12"/>
  <c r="AE34" i="12"/>
  <c r="AA34" i="12"/>
  <c r="C34" i="12"/>
  <c r="AF34" i="12"/>
  <c r="AD34" i="12"/>
  <c r="AB43" i="12"/>
  <c r="AO23" i="12"/>
  <c r="AG23" i="12"/>
  <c r="AC23" i="12"/>
  <c r="AB23" i="12"/>
  <c r="AH23" i="12"/>
  <c r="AO24" i="12"/>
  <c r="AG24" i="12"/>
  <c r="AC24" i="12"/>
  <c r="AB24" i="12"/>
  <c r="AH24" i="12"/>
  <c r="AO25" i="12"/>
  <c r="AG25" i="12"/>
  <c r="AC25" i="12"/>
  <c r="AB25" i="12"/>
  <c r="AH25" i="12"/>
  <c r="AO26" i="12"/>
  <c r="AG26" i="12"/>
  <c r="AC26" i="12"/>
  <c r="AB26" i="12"/>
  <c r="AH26" i="12"/>
  <c r="AO27" i="12"/>
  <c r="AG27" i="12"/>
  <c r="AC27" i="12"/>
  <c r="AB27" i="12"/>
  <c r="AH27" i="12"/>
  <c r="AO43" i="12"/>
  <c r="AG43" i="12"/>
  <c r="AC43" i="12"/>
  <c r="AI43" i="12"/>
  <c r="AE43" i="12"/>
  <c r="AA43" i="12"/>
  <c r="C43" i="12"/>
  <c r="AD43" i="12"/>
  <c r="AJ41" i="12"/>
  <c r="AO42" i="12"/>
  <c r="AG42" i="12"/>
  <c r="AC42" i="12"/>
  <c r="AI42" i="12"/>
  <c r="AE42" i="12"/>
  <c r="AA42" i="12"/>
  <c r="C42" i="12"/>
  <c r="AD42" i="12"/>
  <c r="AN43" i="12"/>
  <c r="AJ8" i="26"/>
  <c r="AB8" i="26"/>
  <c r="AM8" i="26"/>
  <c r="AI8" i="26"/>
  <c r="AE8" i="26"/>
  <c r="AA8" i="26"/>
  <c r="C8" i="26"/>
  <c r="AD8" i="26"/>
  <c r="AJ12" i="26"/>
  <c r="AB12" i="26"/>
  <c r="AM12" i="26"/>
  <c r="AI12" i="26"/>
  <c r="AE12" i="26"/>
  <c r="AA12" i="26"/>
  <c r="C12" i="26"/>
  <c r="AD12" i="26"/>
  <c r="AD16" i="26"/>
  <c r="AC16" i="26"/>
  <c r="AM16" i="26"/>
  <c r="AG16" i="26"/>
  <c r="AB16" i="26"/>
  <c r="C16" i="26"/>
  <c r="AK16" i="26"/>
  <c r="AM24" i="26"/>
  <c r="AI24" i="26"/>
  <c r="AA24" i="26"/>
  <c r="C24" i="26"/>
  <c r="AL24" i="26"/>
  <c r="AH24" i="26"/>
  <c r="Z24" i="26"/>
  <c r="AO24" i="26"/>
  <c r="AG24" i="26"/>
  <c r="AK24" i="26"/>
  <c r="AJ24" i="26"/>
  <c r="AF24" i="26"/>
  <c r="AE25" i="26"/>
  <c r="AD25" i="26"/>
  <c r="AK25" i="26"/>
  <c r="AC25" i="26"/>
  <c r="AJ25" i="26"/>
  <c r="AB25" i="26"/>
  <c r="AO28" i="26"/>
  <c r="AG28" i="26"/>
  <c r="AF28" i="26"/>
  <c r="AL28" i="26"/>
  <c r="Z28" i="26"/>
  <c r="AJ4" i="26"/>
  <c r="AD4" i="26"/>
  <c r="AE4" i="26"/>
  <c r="AK4" i="26"/>
  <c r="C5" i="26"/>
  <c r="AG5" i="26"/>
  <c r="AN6" i="26"/>
  <c r="AJ7" i="26"/>
  <c r="AB7" i="26"/>
  <c r="AM7" i="26"/>
  <c r="AI7" i="26"/>
  <c r="AE7" i="26"/>
  <c r="AA7" i="26"/>
  <c r="C7" i="26"/>
  <c r="AD7" i="26"/>
  <c r="AC8" i="26"/>
  <c r="AG9" i="26"/>
  <c r="AN10" i="26"/>
  <c r="AJ11" i="26"/>
  <c r="AB11" i="26"/>
  <c r="AM11" i="26"/>
  <c r="AI11" i="26"/>
  <c r="AE11" i="26"/>
  <c r="AA11" i="26"/>
  <c r="C11" i="26"/>
  <c r="AD11" i="26"/>
  <c r="AC12" i="26"/>
  <c r="AG13" i="26"/>
  <c r="AN14" i="26"/>
  <c r="AJ15" i="26"/>
  <c r="AB15" i="26"/>
  <c r="AM15" i="26"/>
  <c r="AI15" i="26"/>
  <c r="AE15" i="26"/>
  <c r="AA15" i="26"/>
  <c r="C15" i="26"/>
  <c r="AD15" i="26"/>
  <c r="AE16" i="26"/>
  <c r="AF17" i="26"/>
  <c r="AN19" i="26"/>
  <c r="AN24" i="26"/>
  <c r="AG25" i="26"/>
  <c r="AM34" i="26"/>
  <c r="AI34" i="26"/>
  <c r="AA34" i="26"/>
  <c r="C34" i="26"/>
  <c r="AL34" i="26"/>
  <c r="AG34" i="26"/>
  <c r="AF34" i="26"/>
  <c r="Z34" i="26"/>
  <c r="AO34" i="26"/>
  <c r="AN34" i="26"/>
  <c r="AH34" i="26"/>
  <c r="AN4" i="26"/>
  <c r="AL4" i="26"/>
  <c r="AH4" i="26"/>
  <c r="Z4" i="26"/>
  <c r="AD18" i="26"/>
  <c r="AC18" i="26"/>
  <c r="AM18" i="26"/>
  <c r="AG18" i="26"/>
  <c r="AB18" i="26"/>
  <c r="C18" i="26"/>
  <c r="AK18" i="26"/>
  <c r="AA4" i="26"/>
  <c r="AF4" i="26"/>
  <c r="AM4" i="26"/>
  <c r="AN5" i="26"/>
  <c r="AJ6" i="26"/>
  <c r="AB6" i="26"/>
  <c r="AM6" i="26"/>
  <c r="AI6" i="26"/>
  <c r="AE6" i="26"/>
  <c r="AA6" i="26"/>
  <c r="C6" i="26"/>
  <c r="AD6" i="26"/>
  <c r="AG8" i="26"/>
  <c r="AN9" i="26"/>
  <c r="AJ10" i="26"/>
  <c r="AB10" i="26"/>
  <c r="AM10" i="26"/>
  <c r="AI10" i="26"/>
  <c r="AE10" i="26"/>
  <c r="AA10" i="26"/>
  <c r="C10" i="26"/>
  <c r="AD10" i="26"/>
  <c r="AG12" i="26"/>
  <c r="AN13" i="26"/>
  <c r="AJ14" i="26"/>
  <c r="AB14" i="26"/>
  <c r="AM14" i="26"/>
  <c r="AI14" i="26"/>
  <c r="AE14" i="26"/>
  <c r="AA14" i="26"/>
  <c r="C14" i="26"/>
  <c r="AD14" i="26"/>
  <c r="AJ16" i="26"/>
  <c r="AD17" i="26"/>
  <c r="AC17" i="26"/>
  <c r="AM17" i="26"/>
  <c r="AG17" i="26"/>
  <c r="AB17" i="26"/>
  <c r="C17" i="26"/>
  <c r="AK17" i="26"/>
  <c r="AJ18" i="26"/>
  <c r="AD19" i="26"/>
  <c r="AJ19" i="26"/>
  <c r="AC19" i="26"/>
  <c r="AG19" i="26"/>
  <c r="AB19" i="26"/>
  <c r="C19" i="26"/>
  <c r="AM20" i="26"/>
  <c r="AI20" i="26"/>
  <c r="AA20" i="26"/>
  <c r="C20" i="26"/>
  <c r="AL20" i="26"/>
  <c r="AH20" i="26"/>
  <c r="Z20" i="26"/>
  <c r="AO20" i="26"/>
  <c r="AG20" i="26"/>
  <c r="AK20" i="26"/>
  <c r="AJ20" i="26"/>
  <c r="AF20" i="26"/>
  <c r="AE21" i="26"/>
  <c r="AD21" i="26"/>
  <c r="AK21" i="26"/>
  <c r="AC21" i="26"/>
  <c r="AJ21" i="26"/>
  <c r="AB21" i="26"/>
  <c r="AK28" i="26"/>
  <c r="AM30" i="26"/>
  <c r="AI30" i="26"/>
  <c r="AA30" i="26"/>
  <c r="C30" i="26"/>
  <c r="AL30" i="26"/>
  <c r="AG30" i="26"/>
  <c r="AF30" i="26"/>
  <c r="Z30" i="26"/>
  <c r="AO30" i="26"/>
  <c r="AN30" i="26"/>
  <c r="AH30" i="26"/>
  <c r="AK36" i="26"/>
  <c r="AO36" i="26"/>
  <c r="AG36" i="26"/>
  <c r="AF36" i="26"/>
  <c r="Z36" i="26"/>
  <c r="C4" i="26"/>
  <c r="AG4" i="26"/>
  <c r="AO4" i="26"/>
  <c r="AJ5" i="26"/>
  <c r="AB5" i="26"/>
  <c r="AI5" i="26"/>
  <c r="AE5" i="26"/>
  <c r="AA5" i="26"/>
  <c r="AD5" i="26"/>
  <c r="AN8" i="26"/>
  <c r="AK8" i="26"/>
  <c r="AJ9" i="26"/>
  <c r="AB9" i="26"/>
  <c r="AM9" i="26"/>
  <c r="AI9" i="26"/>
  <c r="AE9" i="26"/>
  <c r="AA9" i="26"/>
  <c r="C9" i="26"/>
  <c r="AD9" i="26"/>
  <c r="AN12" i="26"/>
  <c r="AK12" i="26"/>
  <c r="AJ13" i="26"/>
  <c r="AB13" i="26"/>
  <c r="AM13" i="26"/>
  <c r="AI13" i="26"/>
  <c r="AE13" i="26"/>
  <c r="AA13" i="26"/>
  <c r="C13" i="26"/>
  <c r="AD13" i="26"/>
  <c r="AF16" i="26"/>
  <c r="AF18" i="26"/>
  <c r="AO32" i="26"/>
  <c r="AG32" i="26"/>
  <c r="AF32" i="26"/>
  <c r="AL32" i="26"/>
  <c r="Z32" i="26"/>
  <c r="Z5" i="26"/>
  <c r="AH5" i="26"/>
  <c r="AL5" i="26"/>
  <c r="Z6" i="26"/>
  <c r="AH6" i="26"/>
  <c r="AL6" i="26"/>
  <c r="Z7" i="26"/>
  <c r="AH7" i="26"/>
  <c r="AL7" i="26"/>
  <c r="Z8" i="26"/>
  <c r="AH8" i="26"/>
  <c r="AL8" i="26"/>
  <c r="Z9" i="26"/>
  <c r="AH9" i="26"/>
  <c r="AL9" i="26"/>
  <c r="Z10" i="26"/>
  <c r="AH10" i="26"/>
  <c r="AL10" i="26"/>
  <c r="Z11" i="26"/>
  <c r="AH11" i="26"/>
  <c r="AL11" i="26"/>
  <c r="Z12" i="26"/>
  <c r="AH12" i="26"/>
  <c r="AL12" i="26"/>
  <c r="Z13" i="26"/>
  <c r="AH13" i="26"/>
  <c r="AL13" i="26"/>
  <c r="Z14" i="26"/>
  <c r="AH14" i="26"/>
  <c r="AL14" i="26"/>
  <c r="Z15" i="26"/>
  <c r="AH15" i="26"/>
  <c r="AL15" i="26"/>
  <c r="AA16" i="26"/>
  <c r="AA17" i="26"/>
  <c r="AA18" i="26"/>
  <c r="AA19" i="26"/>
  <c r="AF19" i="26"/>
  <c r="AE20" i="26"/>
  <c r="AD20" i="26"/>
  <c r="AC22" i="26"/>
  <c r="AM23" i="26"/>
  <c r="AI23" i="26"/>
  <c r="AA23" i="26"/>
  <c r="C23" i="26"/>
  <c r="AL23" i="26"/>
  <c r="AH23" i="26"/>
  <c r="Z23" i="26"/>
  <c r="AF23" i="26"/>
  <c r="AN23" i="26"/>
  <c r="AE24" i="26"/>
  <c r="AD24" i="26"/>
  <c r="AC26" i="26"/>
  <c r="AL27" i="26"/>
  <c r="AK29" i="26"/>
  <c r="AL29" i="26"/>
  <c r="AE30" i="26"/>
  <c r="AB30" i="26"/>
  <c r="AK30" i="26"/>
  <c r="AJ30" i="26"/>
  <c r="AL31" i="26"/>
  <c r="AK33" i="26"/>
  <c r="AL33" i="26"/>
  <c r="AE34" i="26"/>
  <c r="AB34" i="26"/>
  <c r="AK34" i="26"/>
  <c r="AJ34" i="26"/>
  <c r="AL35" i="26"/>
  <c r="AN39" i="26"/>
  <c r="AF39" i="26"/>
  <c r="AD39" i="26"/>
  <c r="AJ39" i="26"/>
  <c r="Z39" i="26"/>
  <c r="AN43" i="26"/>
  <c r="AF43" i="26"/>
  <c r="AD43" i="26"/>
  <c r="AJ43" i="26"/>
  <c r="Z43" i="26"/>
  <c r="AM5" i="26"/>
  <c r="AM22" i="26"/>
  <c r="AI22" i="26"/>
  <c r="AA22" i="26"/>
  <c r="C22" i="26"/>
  <c r="AL22" i="26"/>
  <c r="AH22" i="26"/>
  <c r="Z22" i="26"/>
  <c r="AF22" i="26"/>
  <c r="AN22" i="26"/>
  <c r="AE23" i="26"/>
  <c r="AD23" i="26"/>
  <c r="AG23" i="26"/>
  <c r="AM26" i="26"/>
  <c r="AI26" i="26"/>
  <c r="AA26" i="26"/>
  <c r="C26" i="26"/>
  <c r="AL26" i="26"/>
  <c r="AH26" i="26"/>
  <c r="Z26" i="26"/>
  <c r="AF26" i="26"/>
  <c r="AN26" i="26"/>
  <c r="AE27" i="26"/>
  <c r="AC27" i="26"/>
  <c r="AB27" i="26"/>
  <c r="AJ27" i="26"/>
  <c r="AE31" i="26"/>
  <c r="AC31" i="26"/>
  <c r="AB31" i="26"/>
  <c r="AJ31" i="26"/>
  <c r="AE35" i="26"/>
  <c r="AC35" i="26"/>
  <c r="AB35" i="26"/>
  <c r="AJ35" i="26"/>
  <c r="AO37" i="26"/>
  <c r="AG37" i="26"/>
  <c r="AM37" i="26"/>
  <c r="AI37" i="26"/>
  <c r="AA37" i="26"/>
  <c r="C37" i="26"/>
  <c r="AH37" i="26"/>
  <c r="Z37" i="26"/>
  <c r="AN37" i="26"/>
  <c r="AF37" i="26"/>
  <c r="AL37" i="26"/>
  <c r="AO41" i="26"/>
  <c r="AG41" i="26"/>
  <c r="AM41" i="26"/>
  <c r="AI41" i="26"/>
  <c r="AA41" i="26"/>
  <c r="C41" i="26"/>
  <c r="AH41" i="26"/>
  <c r="Z41" i="26"/>
  <c r="AN41" i="26"/>
  <c r="AF41" i="26"/>
  <c r="AL41" i="26"/>
  <c r="AF5" i="26"/>
  <c r="AF6" i="26"/>
  <c r="AF7" i="26"/>
  <c r="AF8" i="26"/>
  <c r="AF9" i="26"/>
  <c r="AF10" i="26"/>
  <c r="AF11" i="26"/>
  <c r="AF12" i="26"/>
  <c r="AF13" i="26"/>
  <c r="AF14" i="26"/>
  <c r="AF15" i="26"/>
  <c r="AL16" i="26"/>
  <c r="AH16" i="26"/>
  <c r="Z16" i="26"/>
  <c r="AI16" i="26"/>
  <c r="AN16" i="26"/>
  <c r="AL17" i="26"/>
  <c r="AH17" i="26"/>
  <c r="Z17" i="26"/>
  <c r="AI17" i="26"/>
  <c r="AN17" i="26"/>
  <c r="AL18" i="26"/>
  <c r="AH18" i="26"/>
  <c r="Z18" i="26"/>
  <c r="AI18" i="26"/>
  <c r="AN18" i="26"/>
  <c r="AM19" i="26"/>
  <c r="AI19" i="26"/>
  <c r="AL19" i="26"/>
  <c r="AH19" i="26"/>
  <c r="Z19" i="26"/>
  <c r="AM21" i="26"/>
  <c r="AI21" i="26"/>
  <c r="AA21" i="26"/>
  <c r="C21" i="26"/>
  <c r="AL21" i="26"/>
  <c r="AH21" i="26"/>
  <c r="Z21" i="26"/>
  <c r="AF21" i="26"/>
  <c r="AN21" i="26"/>
  <c r="AE22" i="26"/>
  <c r="AD22" i="26"/>
  <c r="AG22" i="26"/>
  <c r="AO22" i="26"/>
  <c r="AB23" i="26"/>
  <c r="AJ23" i="26"/>
  <c r="AM25" i="26"/>
  <c r="AI25" i="26"/>
  <c r="AA25" i="26"/>
  <c r="C25" i="26"/>
  <c r="AL25" i="26"/>
  <c r="AH25" i="26"/>
  <c r="Z25" i="26"/>
  <c r="AF25" i="26"/>
  <c r="AN25" i="26"/>
  <c r="AE26" i="26"/>
  <c r="AD26" i="26"/>
  <c r="AG26" i="26"/>
  <c r="AO26" i="26"/>
  <c r="Z27" i="26"/>
  <c r="AK27" i="26"/>
  <c r="AM29" i="26"/>
  <c r="AI29" i="26"/>
  <c r="AA29" i="26"/>
  <c r="C29" i="26"/>
  <c r="AF29" i="26"/>
  <c r="Z29" i="26"/>
  <c r="AO29" i="26"/>
  <c r="AG29" i="26"/>
  <c r="Z31" i="26"/>
  <c r="AK31" i="26"/>
  <c r="AM33" i="26"/>
  <c r="AI33" i="26"/>
  <c r="AA33" i="26"/>
  <c r="C33" i="26"/>
  <c r="AF33" i="26"/>
  <c r="Z33" i="26"/>
  <c r="AO33" i="26"/>
  <c r="AG33" i="26"/>
  <c r="Z35" i="26"/>
  <c r="AK35" i="26"/>
  <c r="AG27" i="26"/>
  <c r="AM28" i="26"/>
  <c r="AI28" i="26"/>
  <c r="AA28" i="26"/>
  <c r="C28" i="26"/>
  <c r="AH28" i="26"/>
  <c r="AN28" i="26"/>
  <c r="AE29" i="26"/>
  <c r="AD29" i="26"/>
  <c r="AJ29" i="26"/>
  <c r="AG31" i="26"/>
  <c r="AM32" i="26"/>
  <c r="AI32" i="26"/>
  <c r="AA32" i="26"/>
  <c r="C32" i="26"/>
  <c r="AH32" i="26"/>
  <c r="AN32" i="26"/>
  <c r="AE33" i="26"/>
  <c r="AD33" i="26"/>
  <c r="AJ33" i="26"/>
  <c r="AG35" i="26"/>
  <c r="AM36" i="26"/>
  <c r="AI36" i="26"/>
  <c r="AA36" i="26"/>
  <c r="C36" i="26"/>
  <c r="AH36" i="26"/>
  <c r="AN36" i="26"/>
  <c r="AK37" i="26"/>
  <c r="AC37" i="26"/>
  <c r="AE37" i="26"/>
  <c r="Z38" i="26"/>
  <c r="AO40" i="26"/>
  <c r="AG40" i="26"/>
  <c r="AM40" i="26"/>
  <c r="AI40" i="26"/>
  <c r="AA40" i="26"/>
  <c r="C40" i="26"/>
  <c r="AD40" i="26"/>
  <c r="AL40" i="26"/>
  <c r="AK41" i="26"/>
  <c r="Z42" i="26"/>
  <c r="AM27" i="26"/>
  <c r="AI27" i="26"/>
  <c r="AA27" i="26"/>
  <c r="C27" i="26"/>
  <c r="AH27" i="26"/>
  <c r="AN27" i="26"/>
  <c r="AE28" i="26"/>
  <c r="AD28" i="26"/>
  <c r="AJ28" i="26"/>
  <c r="AM31" i="26"/>
  <c r="AI31" i="26"/>
  <c r="AA31" i="26"/>
  <c r="C31" i="26"/>
  <c r="AH31" i="26"/>
  <c r="AN31" i="26"/>
  <c r="AE32" i="26"/>
  <c r="AD32" i="26"/>
  <c r="AJ32" i="26"/>
  <c r="AM35" i="26"/>
  <c r="AI35" i="26"/>
  <c r="AA35" i="26"/>
  <c r="C35" i="26"/>
  <c r="AH35" i="26"/>
  <c r="AN35" i="26"/>
  <c r="AE36" i="26"/>
  <c r="AD36" i="26"/>
  <c r="AJ36" i="26"/>
  <c r="AO39" i="26"/>
  <c r="AG39" i="26"/>
  <c r="AM39" i="26"/>
  <c r="AI39" i="26"/>
  <c r="AA39" i="26"/>
  <c r="C39" i="26"/>
  <c r="AL39" i="26"/>
  <c r="AK40" i="26"/>
  <c r="AF40" i="26"/>
  <c r="AN40" i="26"/>
  <c r="AO43" i="26"/>
  <c r="AG43" i="26"/>
  <c r="AM43" i="26"/>
  <c r="AI43" i="26"/>
  <c r="AA43" i="26"/>
  <c r="C43" i="26"/>
  <c r="AL43" i="26"/>
  <c r="AO38" i="26"/>
  <c r="AG38" i="26"/>
  <c r="AM38" i="26"/>
  <c r="AI38" i="26"/>
  <c r="AA38" i="26"/>
  <c r="C38" i="26"/>
  <c r="AL38" i="26"/>
  <c r="AK39" i="26"/>
  <c r="Z40" i="26"/>
  <c r="AO42" i="26"/>
  <c r="AG42" i="26"/>
  <c r="AM42" i="26"/>
  <c r="AI42" i="26"/>
  <c r="AA42" i="26"/>
  <c r="C42" i="26"/>
  <c r="AL42" i="26"/>
  <c r="AK43" i="26"/>
  <c r="AE38" i="26"/>
  <c r="AE39" i="26"/>
  <c r="AE40" i="26"/>
  <c r="AE41" i="26"/>
  <c r="AE42" i="26"/>
  <c r="AE43" i="26"/>
  <c r="AC38" i="26"/>
  <c r="AC39" i="26"/>
  <c r="AC40" i="26"/>
  <c r="AC41" i="26"/>
  <c r="AC42" i="26"/>
  <c r="AC43" i="26"/>
  <c r="AA4" i="14"/>
  <c r="AI4" i="14"/>
  <c r="AM4" i="14"/>
  <c r="AG14" i="14"/>
  <c r="AA17" i="14"/>
  <c r="AJ17" i="14"/>
  <c r="AN19" i="14"/>
  <c r="AI19" i="14"/>
  <c r="AH19" i="14"/>
  <c r="AE20" i="14"/>
  <c r="AL20" i="14"/>
  <c r="AB4" i="14"/>
  <c r="AF4" i="14"/>
  <c r="AJ4" i="14"/>
  <c r="AO4" i="14"/>
  <c r="AL5" i="14"/>
  <c r="AG5" i="14"/>
  <c r="AM5" i="14"/>
  <c r="C6" i="14"/>
  <c r="AI6" i="14"/>
  <c r="AL7" i="14"/>
  <c r="AG7" i="14"/>
  <c r="AM7" i="14"/>
  <c r="C8" i="14"/>
  <c r="AI8" i="14"/>
  <c r="AL9" i="14"/>
  <c r="AG9" i="14"/>
  <c r="AM9" i="14"/>
  <c r="C10" i="14"/>
  <c r="AI10" i="14"/>
  <c r="AL11" i="14"/>
  <c r="AG11" i="14"/>
  <c r="AM11" i="14"/>
  <c r="C12" i="14"/>
  <c r="AI12" i="14"/>
  <c r="AL13" i="14"/>
  <c r="AO13" i="14"/>
  <c r="AG13" i="14"/>
  <c r="AM13" i="14"/>
  <c r="AO14" i="14"/>
  <c r="AJ14" i="14"/>
  <c r="AF14" i="14"/>
  <c r="AB14" i="14"/>
  <c r="AN14" i="14"/>
  <c r="AI14" i="14"/>
  <c r="AA14" i="14"/>
  <c r="Z14" i="14"/>
  <c r="AH14" i="14"/>
  <c r="AO15" i="14"/>
  <c r="AK15" i="14"/>
  <c r="AG15" i="14"/>
  <c r="AC15" i="14"/>
  <c r="C15" i="14"/>
  <c r="AH15" i="14"/>
  <c r="AB15" i="14"/>
  <c r="AF15" i="14"/>
  <c r="AA15" i="14"/>
  <c r="Z15" i="14"/>
  <c r="AJ15" i="14"/>
  <c r="AM16" i="14"/>
  <c r="AL17" i="14"/>
  <c r="AD18" i="14"/>
  <c r="AL19" i="14"/>
  <c r="AI20" i="14"/>
  <c r="AA20" i="14"/>
  <c r="AN20" i="14"/>
  <c r="AH20" i="14"/>
  <c r="AC20" i="14"/>
  <c r="AG20" i="14"/>
  <c r="AB20" i="14"/>
  <c r="Z20" i="14"/>
  <c r="AK20" i="14"/>
  <c r="AL21" i="14"/>
  <c r="AM21" i="14"/>
  <c r="AI26" i="14"/>
  <c r="AA26" i="14"/>
  <c r="AO26" i="14"/>
  <c r="AK26" i="14"/>
  <c r="AG26" i="14"/>
  <c r="AC26" i="14"/>
  <c r="C26" i="14"/>
  <c r="AJ26" i="14"/>
  <c r="AB26" i="14"/>
  <c r="AH26" i="14"/>
  <c r="AF26" i="14"/>
  <c r="Z26" i="14"/>
  <c r="AH34" i="14"/>
  <c r="AL34" i="14"/>
  <c r="AJ34" i="14"/>
  <c r="C20" i="14"/>
  <c r="AJ20" i="14"/>
  <c r="C4" i="14"/>
  <c r="AC4" i="14"/>
  <c r="AG4" i="14"/>
  <c r="AI5" i="14"/>
  <c r="AN6" i="14"/>
  <c r="AJ6" i="14"/>
  <c r="AF6" i="14"/>
  <c r="AB6" i="14"/>
  <c r="Z6" i="14"/>
  <c r="AK6" i="14"/>
  <c r="AI7" i="14"/>
  <c r="AN8" i="14"/>
  <c r="AJ8" i="14"/>
  <c r="AF8" i="14"/>
  <c r="AB8" i="14"/>
  <c r="Z8" i="14"/>
  <c r="AK8" i="14"/>
  <c r="AI9" i="14"/>
  <c r="AN10" i="14"/>
  <c r="AJ10" i="14"/>
  <c r="AF10" i="14"/>
  <c r="AB10" i="14"/>
  <c r="Z10" i="14"/>
  <c r="AK10" i="14"/>
  <c r="AI11" i="14"/>
  <c r="AN12" i="14"/>
  <c r="AJ12" i="14"/>
  <c r="AF12" i="14"/>
  <c r="AB12" i="14"/>
  <c r="Z12" i="14"/>
  <c r="AK12" i="14"/>
  <c r="AI13" i="14"/>
  <c r="AK14" i="14"/>
  <c r="AO16" i="14"/>
  <c r="AJ16" i="14"/>
  <c r="C16" i="14"/>
  <c r="AG16" i="14"/>
  <c r="AL18" i="14"/>
  <c r="AH18" i="14"/>
  <c r="AM19" i="14"/>
  <c r="AD20" i="14"/>
  <c r="AO20" i="14"/>
  <c r="AL33" i="14"/>
  <c r="AF33" i="14"/>
  <c r="AL39" i="14"/>
  <c r="AN4" i="14"/>
  <c r="Z4" i="14"/>
  <c r="AH4" i="14"/>
  <c r="AE5" i="14"/>
  <c r="AJ5" i="14"/>
  <c r="AO5" i="14"/>
  <c r="AA6" i="14"/>
  <c r="AG6" i="14"/>
  <c r="AE7" i="14"/>
  <c r="AJ7" i="14"/>
  <c r="AO7" i="14"/>
  <c r="AA8" i="14"/>
  <c r="AG8" i="14"/>
  <c r="AE9" i="14"/>
  <c r="AJ9" i="14"/>
  <c r="AO9" i="14"/>
  <c r="AA10" i="14"/>
  <c r="AG10" i="14"/>
  <c r="AE11" i="14"/>
  <c r="AJ11" i="14"/>
  <c r="AO11" i="14"/>
  <c r="AA12" i="14"/>
  <c r="AG12" i="14"/>
  <c r="AE13" i="14"/>
  <c r="AJ13" i="14"/>
  <c r="AD14" i="14"/>
  <c r="AL14" i="14"/>
  <c r="AO17" i="14"/>
  <c r="AK17" i="14"/>
  <c r="AG17" i="14"/>
  <c r="AC17" i="14"/>
  <c r="C17" i="14"/>
  <c r="AN17" i="14"/>
  <c r="AI17" i="14"/>
  <c r="AH17" i="14"/>
  <c r="AB17" i="14"/>
  <c r="Z17" i="14"/>
  <c r="AF17" i="14"/>
  <c r="AJ18" i="14"/>
  <c r="AA19" i="14"/>
  <c r="AF19" i="14"/>
  <c r="AF20" i="14"/>
  <c r="AI22" i="14"/>
  <c r="AA22" i="14"/>
  <c r="AO22" i="14"/>
  <c r="AJ22" i="14"/>
  <c r="C22" i="14"/>
  <c r="AN22" i="14"/>
  <c r="AH22" i="14"/>
  <c r="AC22" i="14"/>
  <c r="AG22" i="14"/>
  <c r="AB22" i="14"/>
  <c r="Z22" i="14"/>
  <c r="AF27" i="14"/>
  <c r="AN27" i="14"/>
  <c r="AO29" i="14"/>
  <c r="AK29" i="14"/>
  <c r="AG29" i="14"/>
  <c r="AC29" i="14"/>
  <c r="C29" i="14"/>
  <c r="AI29" i="14"/>
  <c r="AA29" i="14"/>
  <c r="AN29" i="14"/>
  <c r="AF29" i="14"/>
  <c r="AH29" i="14"/>
  <c r="AB29" i="14"/>
  <c r="Z29" i="14"/>
  <c r="AO23" i="14"/>
  <c r="AK23" i="14"/>
  <c r="AG23" i="14"/>
  <c r="AC23" i="14"/>
  <c r="C23" i="14"/>
  <c r="Z23" i="14"/>
  <c r="AJ23" i="14"/>
  <c r="AJ24" i="14"/>
  <c r="AN28" i="14"/>
  <c r="AF28" i="14"/>
  <c r="AJ28" i="14"/>
  <c r="AO43" i="14"/>
  <c r="AK43" i="14"/>
  <c r="AG43" i="14"/>
  <c r="AC43" i="14"/>
  <c r="C43" i="14"/>
  <c r="AI43" i="14"/>
  <c r="AA43" i="14"/>
  <c r="AN43" i="14"/>
  <c r="AF43" i="14"/>
  <c r="AJ43" i="14"/>
  <c r="AB43" i="14"/>
  <c r="Z43" i="14"/>
  <c r="AM14" i="14"/>
  <c r="AL15" i="14"/>
  <c r="AD16" i="14"/>
  <c r="AI18" i="14"/>
  <c r="AA18" i="14"/>
  <c r="Z18" i="14"/>
  <c r="AF18" i="14"/>
  <c r="AK18" i="14"/>
  <c r="AM20" i="14"/>
  <c r="AO21" i="14"/>
  <c r="AK21" i="14"/>
  <c r="AG21" i="14"/>
  <c r="AC21" i="14"/>
  <c r="C21" i="14"/>
  <c r="Z21" i="14"/>
  <c r="AJ21" i="14"/>
  <c r="AA23" i="14"/>
  <c r="AF23" i="14"/>
  <c r="AL23" i="14"/>
  <c r="C24" i="14"/>
  <c r="AD24" i="14"/>
  <c r="AK24" i="14"/>
  <c r="AO25" i="14"/>
  <c r="AK25" i="14"/>
  <c r="AG25" i="14"/>
  <c r="AC25" i="14"/>
  <c r="AI25" i="14"/>
  <c r="AA25" i="14"/>
  <c r="AN25" i="14"/>
  <c r="AF25" i="14"/>
  <c r="C25" i="14"/>
  <c r="Z25" i="14"/>
  <c r="AJ25" i="14"/>
  <c r="AL28" i="14"/>
  <c r="AI30" i="14"/>
  <c r="AA30" i="14"/>
  <c r="AO30" i="14"/>
  <c r="AK30" i="14"/>
  <c r="AG30" i="14"/>
  <c r="AC30" i="14"/>
  <c r="C30" i="14"/>
  <c r="AJ30" i="14"/>
  <c r="AH30" i="14"/>
  <c r="AB30" i="14"/>
  <c r="Z30" i="14"/>
  <c r="AI32" i="14"/>
  <c r="AA32" i="14"/>
  <c r="AO32" i="14"/>
  <c r="AK32" i="14"/>
  <c r="AG32" i="14"/>
  <c r="AC32" i="14"/>
  <c r="C32" i="14"/>
  <c r="AJ32" i="14"/>
  <c r="Z32" i="14"/>
  <c r="AF32" i="14"/>
  <c r="AN39" i="14"/>
  <c r="AH42" i="14"/>
  <c r="AL42" i="14"/>
  <c r="Z5" i="14"/>
  <c r="Z7" i="14"/>
  <c r="Z9" i="14"/>
  <c r="Z11" i="14"/>
  <c r="Z13" i="14"/>
  <c r="AI16" i="14"/>
  <c r="AA16" i="14"/>
  <c r="Z16" i="14"/>
  <c r="AF16" i="14"/>
  <c r="AK16" i="14"/>
  <c r="AM18" i="14"/>
  <c r="AB18" i="14"/>
  <c r="AG18" i="14"/>
  <c r="AO19" i="14"/>
  <c r="AK19" i="14"/>
  <c r="AG19" i="14"/>
  <c r="AC19" i="14"/>
  <c r="C19" i="14"/>
  <c r="Z19" i="14"/>
  <c r="AJ19" i="14"/>
  <c r="AA21" i="14"/>
  <c r="AF21" i="14"/>
  <c r="AD22" i="14"/>
  <c r="AB23" i="14"/>
  <c r="AH23" i="14"/>
  <c r="AI24" i="14"/>
  <c r="AA24" i="14"/>
  <c r="AH24" i="14"/>
  <c r="Z24" i="14"/>
  <c r="AF24" i="14"/>
  <c r="AN24" i="14"/>
  <c r="AM25" i="14"/>
  <c r="AL25" i="14"/>
  <c r="AB25" i="14"/>
  <c r="AN30" i="14"/>
  <c r="AN31" i="14"/>
  <c r="AF31" i="14"/>
  <c r="AJ31" i="14"/>
  <c r="AB32" i="14"/>
  <c r="AH32" i="14"/>
  <c r="AO35" i="14"/>
  <c r="AK35" i="14"/>
  <c r="AG35" i="14"/>
  <c r="AC35" i="14"/>
  <c r="C35" i="14"/>
  <c r="AI35" i="14"/>
  <c r="AA35" i="14"/>
  <c r="AN35" i="14"/>
  <c r="AF35" i="14"/>
  <c r="AJ35" i="14"/>
  <c r="AB35" i="14"/>
  <c r="Z35" i="14"/>
  <c r="AI38" i="14"/>
  <c r="AA38" i="14"/>
  <c r="AO38" i="14"/>
  <c r="AK38" i="14"/>
  <c r="AG38" i="14"/>
  <c r="AC38" i="14"/>
  <c r="C38" i="14"/>
  <c r="AJ38" i="14"/>
  <c r="AH38" i="14"/>
  <c r="AB38" i="14"/>
  <c r="Z38" i="14"/>
  <c r="AH43" i="14"/>
  <c r="AO27" i="14"/>
  <c r="AK27" i="14"/>
  <c r="AG27" i="14"/>
  <c r="AC27" i="14"/>
  <c r="C27" i="14"/>
  <c r="AI27" i="14"/>
  <c r="AA27" i="14"/>
  <c r="Z27" i="14"/>
  <c r="AH27" i="14"/>
  <c r="AO33" i="14"/>
  <c r="AK33" i="14"/>
  <c r="AG33" i="14"/>
  <c r="AC33" i="14"/>
  <c r="C33" i="14"/>
  <c r="AI33" i="14"/>
  <c r="AA33" i="14"/>
  <c r="Z33" i="14"/>
  <c r="AH33" i="14"/>
  <c r="AI36" i="14"/>
  <c r="AA36" i="14"/>
  <c r="AO36" i="14"/>
  <c r="AK36" i="14"/>
  <c r="AG36" i="14"/>
  <c r="AC36" i="14"/>
  <c r="C36" i="14"/>
  <c r="Z36" i="14"/>
  <c r="AF36" i="14"/>
  <c r="AN36" i="14"/>
  <c r="AM38" i="14"/>
  <c r="AF39" i="14"/>
  <c r="AO41" i="14"/>
  <c r="AK41" i="14"/>
  <c r="AG41" i="14"/>
  <c r="AC41" i="14"/>
  <c r="C41" i="14"/>
  <c r="AI41" i="14"/>
  <c r="AA41" i="14"/>
  <c r="Z41" i="14"/>
  <c r="AH41" i="14"/>
  <c r="AM43" i="14"/>
  <c r="AM27" i="14"/>
  <c r="AB27" i="14"/>
  <c r="AJ27" i="14"/>
  <c r="AI28" i="14"/>
  <c r="AA28" i="14"/>
  <c r="AO28" i="14"/>
  <c r="AK28" i="14"/>
  <c r="AG28" i="14"/>
  <c r="AC28" i="14"/>
  <c r="C28" i="14"/>
  <c r="Z28" i="14"/>
  <c r="AH28" i="14"/>
  <c r="AO31" i="14"/>
  <c r="AK31" i="14"/>
  <c r="AG31" i="14"/>
  <c r="AC31" i="14"/>
  <c r="C31" i="14"/>
  <c r="AI31" i="14"/>
  <c r="AA31" i="14"/>
  <c r="Z31" i="14"/>
  <c r="AH31" i="14"/>
  <c r="AM33" i="14"/>
  <c r="AB33" i="14"/>
  <c r="AJ33" i="14"/>
  <c r="AI34" i="14"/>
  <c r="AA34" i="14"/>
  <c r="AO34" i="14"/>
  <c r="AK34" i="14"/>
  <c r="AG34" i="14"/>
  <c r="AC34" i="14"/>
  <c r="C34" i="14"/>
  <c r="Z34" i="14"/>
  <c r="AF34" i="14"/>
  <c r="AN34" i="14"/>
  <c r="AM36" i="14"/>
  <c r="AB36" i="14"/>
  <c r="AH36" i="14"/>
  <c r="AF37" i="14"/>
  <c r="AO39" i="14"/>
  <c r="AK39" i="14"/>
  <c r="AG39" i="14"/>
  <c r="AC39" i="14"/>
  <c r="C39" i="14"/>
  <c r="AI39" i="14"/>
  <c r="AA39" i="14"/>
  <c r="Z39" i="14"/>
  <c r="AH39" i="14"/>
  <c r="AM41" i="14"/>
  <c r="AJ41" i="14"/>
  <c r="AI42" i="14"/>
  <c r="AA42" i="14"/>
  <c r="AO42" i="14"/>
  <c r="AK42" i="14"/>
  <c r="AG42" i="14"/>
  <c r="AC42" i="14"/>
  <c r="C42" i="14"/>
  <c r="Z42" i="14"/>
  <c r="AF42" i="14"/>
  <c r="AN42" i="14"/>
  <c r="AM34" i="14"/>
  <c r="AO37" i="14"/>
  <c r="AK37" i="14"/>
  <c r="AG37" i="14"/>
  <c r="AC37" i="14"/>
  <c r="C37" i="14"/>
  <c r="AI37" i="14"/>
  <c r="AA37" i="14"/>
  <c r="Z37" i="14"/>
  <c r="AH37" i="14"/>
  <c r="AM39" i="14"/>
  <c r="AI40" i="14"/>
  <c r="AA40" i="14"/>
  <c r="AO40" i="14"/>
  <c r="AK40" i="14"/>
  <c r="AG40" i="14"/>
  <c r="AC40" i="14"/>
  <c r="C40" i="14"/>
  <c r="Z40" i="14"/>
  <c r="AF40" i="14"/>
  <c r="AN40" i="14"/>
  <c r="AM42" i="14"/>
  <c r="Z4" i="8"/>
  <c r="AD5" i="8"/>
  <c r="AL5" i="8"/>
  <c r="AF6" i="8"/>
  <c r="AH7" i="8"/>
  <c r="AL7" i="8"/>
  <c r="Z8" i="8"/>
  <c r="AD9" i="8"/>
  <c r="AL9" i="8"/>
  <c r="AF10" i="8"/>
  <c r="AH11" i="8"/>
  <c r="AL11" i="8"/>
  <c r="AO13" i="8"/>
  <c r="AG13" i="8"/>
  <c r="AA13" i="8"/>
  <c r="AM14" i="8"/>
  <c r="AI14" i="8"/>
  <c r="AG14" i="8"/>
  <c r="AO15" i="8"/>
  <c r="AG15" i="8"/>
  <c r="AA15" i="8"/>
  <c r="C15" i="8"/>
  <c r="Z16" i="8"/>
  <c r="Z18" i="8"/>
  <c r="AL18" i="8"/>
  <c r="AO19" i="8"/>
  <c r="AG19" i="8"/>
  <c r="AA19" i="8"/>
  <c r="C19" i="8"/>
  <c r="Z20" i="8"/>
  <c r="AL20" i="8"/>
  <c r="AO21" i="8"/>
  <c r="AG21" i="8"/>
  <c r="AA21" i="8"/>
  <c r="C21" i="8"/>
  <c r="AE21" i="8"/>
  <c r="AJ21" i="8"/>
  <c r="AK43" i="8"/>
  <c r="AJ43" i="8"/>
  <c r="AM43" i="8"/>
  <c r="AL43" i="8"/>
  <c r="AE5" i="8"/>
  <c r="C6" i="8"/>
  <c r="AA6" i="8"/>
  <c r="AE7" i="8"/>
  <c r="AM7" i="8"/>
  <c r="AG8" i="8"/>
  <c r="AI9" i="8"/>
  <c r="C10" i="8"/>
  <c r="AA10" i="8"/>
  <c r="AI11" i="8"/>
  <c r="C12" i="8"/>
  <c r="AA12" i="8"/>
  <c r="AF13" i="8"/>
  <c r="AF15" i="8"/>
  <c r="AL17" i="8"/>
  <c r="AL19" i="8"/>
  <c r="AE24" i="8"/>
  <c r="AN24" i="8"/>
  <c r="AA24" i="8"/>
  <c r="C24" i="8"/>
  <c r="AG24" i="8"/>
  <c r="Z24" i="8"/>
  <c r="AD27" i="8"/>
  <c r="AO28" i="8"/>
  <c r="AN28" i="8"/>
  <c r="AO29" i="8"/>
  <c r="AG29" i="8"/>
  <c r="AA29" i="8"/>
  <c r="C29" i="8"/>
  <c r="AN29" i="8"/>
  <c r="AF29" i="8"/>
  <c r="Z29" i="8"/>
  <c r="AD29" i="8"/>
  <c r="AM30" i="8"/>
  <c r="AI30" i="8"/>
  <c r="AL30" i="8"/>
  <c r="AH30" i="8"/>
  <c r="AF30" i="8"/>
  <c r="AA30" i="8"/>
  <c r="C30" i="8"/>
  <c r="AH4" i="8"/>
  <c r="AL4" i="8"/>
  <c r="Z5" i="8"/>
  <c r="AF5" i="8"/>
  <c r="AJ5" i="8"/>
  <c r="AN5" i="8"/>
  <c r="AH6" i="8"/>
  <c r="AL6" i="8"/>
  <c r="Z7" i="8"/>
  <c r="AF7" i="8"/>
  <c r="AJ7" i="8"/>
  <c r="AN7" i="8"/>
  <c r="AH8" i="8"/>
  <c r="AL8" i="8"/>
  <c r="Z9" i="8"/>
  <c r="AF9" i="8"/>
  <c r="AJ9" i="8"/>
  <c r="AN9" i="8"/>
  <c r="AH10" i="8"/>
  <c r="AL10" i="8"/>
  <c r="Z11" i="8"/>
  <c r="AF11" i="8"/>
  <c r="AJ11" i="8"/>
  <c r="AN11" i="8"/>
  <c r="AH12" i="8"/>
  <c r="AL12" i="8"/>
  <c r="Z13" i="8"/>
  <c r="AH13" i="8"/>
  <c r="AE14" i="8"/>
  <c r="AD14" i="8"/>
  <c r="AO14" i="8"/>
  <c r="Z15" i="8"/>
  <c r="AH15" i="8"/>
  <c r="AE16" i="8"/>
  <c r="AD16" i="8"/>
  <c r="AO16" i="8"/>
  <c r="AH17" i="8"/>
  <c r="AE18" i="8"/>
  <c r="AD18" i="8"/>
  <c r="AO18" i="8"/>
  <c r="Z19" i="8"/>
  <c r="AH19" i="8"/>
  <c r="AE20" i="8"/>
  <c r="AD20" i="8"/>
  <c r="AO20" i="8"/>
  <c r="Z21" i="8"/>
  <c r="AH21" i="8"/>
  <c r="AN22" i="8"/>
  <c r="AF22" i="8"/>
  <c r="Z22" i="8"/>
  <c r="AE22" i="8"/>
  <c r="AG22" i="8"/>
  <c r="AO22" i="8"/>
  <c r="Z23" i="8"/>
  <c r="AM23" i="8"/>
  <c r="AK24" i="8"/>
  <c r="AF25" i="8"/>
  <c r="AI25" i="8"/>
  <c r="AE26" i="8"/>
  <c r="AN26" i="8"/>
  <c r="AA26" i="8"/>
  <c r="C26" i="8"/>
  <c r="AG26" i="8"/>
  <c r="Z26" i="8"/>
  <c r="AG30" i="8"/>
  <c r="AE34" i="8"/>
  <c r="AO35" i="8"/>
  <c r="AG35" i="8"/>
  <c r="AA35" i="8"/>
  <c r="C35" i="8"/>
  <c r="AN35" i="8"/>
  <c r="AF35" i="8"/>
  <c r="Z35" i="8"/>
  <c r="AE35" i="8"/>
  <c r="AD35" i="8"/>
  <c r="AK35" i="8"/>
  <c r="AJ35" i="8"/>
  <c r="AM35" i="8"/>
  <c r="AL35" i="8"/>
  <c r="AM36" i="8"/>
  <c r="AI36" i="8"/>
  <c r="AL36" i="8"/>
  <c r="AH36" i="8"/>
  <c r="AG36" i="8"/>
  <c r="AF36" i="8"/>
  <c r="Z36" i="8"/>
  <c r="AG42" i="8"/>
  <c r="AN42" i="8"/>
  <c r="AH43" i="8"/>
  <c r="AF4" i="8"/>
  <c r="AH5" i="8"/>
  <c r="Z6" i="8"/>
  <c r="AD7" i="8"/>
  <c r="AF8" i="8"/>
  <c r="AH9" i="8"/>
  <c r="Z10" i="8"/>
  <c r="AD11" i="8"/>
  <c r="Z12" i="8"/>
  <c r="AF12" i="8"/>
  <c r="AE13" i="8"/>
  <c r="AJ13" i="8"/>
  <c r="Z14" i="8"/>
  <c r="AL14" i="8"/>
  <c r="AE15" i="8"/>
  <c r="AJ15" i="8"/>
  <c r="AM16" i="8"/>
  <c r="AI16" i="8"/>
  <c r="AG16" i="8"/>
  <c r="AL16" i="8"/>
  <c r="AO17" i="8"/>
  <c r="AG17" i="8"/>
  <c r="AA17" i="8"/>
  <c r="C17" i="8"/>
  <c r="AE17" i="8"/>
  <c r="AJ17" i="8"/>
  <c r="AM18" i="8"/>
  <c r="AI18" i="8"/>
  <c r="AG18" i="8"/>
  <c r="AE19" i="8"/>
  <c r="AJ19" i="8"/>
  <c r="AM20" i="8"/>
  <c r="AI20" i="8"/>
  <c r="AG20" i="8"/>
  <c r="AM27" i="8"/>
  <c r="AL27" i="8"/>
  <c r="Z27" i="8"/>
  <c r="AM28" i="8"/>
  <c r="AI28" i="8"/>
  <c r="AL28" i="8"/>
  <c r="AH28" i="8"/>
  <c r="AG28" i="8"/>
  <c r="AF28" i="8"/>
  <c r="Z28" i="8"/>
  <c r="AO43" i="8"/>
  <c r="AG43" i="8"/>
  <c r="AA43" i="8"/>
  <c r="C43" i="8"/>
  <c r="AN43" i="8"/>
  <c r="AF43" i="8"/>
  <c r="Z43" i="8"/>
  <c r="AE43" i="8"/>
  <c r="AD43" i="8"/>
  <c r="C4" i="8"/>
  <c r="AA4" i="8"/>
  <c r="AG4" i="8"/>
  <c r="AI5" i="8"/>
  <c r="AM5" i="8"/>
  <c r="AG6" i="8"/>
  <c r="AI7" i="8"/>
  <c r="C8" i="8"/>
  <c r="AA8" i="8"/>
  <c r="AE9" i="8"/>
  <c r="AM9" i="8"/>
  <c r="AG10" i="8"/>
  <c r="AE11" i="8"/>
  <c r="AM11" i="8"/>
  <c r="AG12" i="8"/>
  <c r="AL13" i="8"/>
  <c r="C14" i="8"/>
  <c r="AA14" i="8"/>
  <c r="AH14" i="8"/>
  <c r="AL15" i="8"/>
  <c r="C16" i="8"/>
  <c r="AA16" i="8"/>
  <c r="AF17" i="8"/>
  <c r="C18" i="8"/>
  <c r="AA18" i="8"/>
  <c r="AF19" i="8"/>
  <c r="C20" i="8"/>
  <c r="AA20" i="8"/>
  <c r="AF21" i="8"/>
  <c r="AL21" i="8"/>
  <c r="AD22" i="8"/>
  <c r="AL22" i="8"/>
  <c r="C28" i="8"/>
  <c r="AA28" i="8"/>
  <c r="AK29" i="8"/>
  <c r="AJ29" i="8"/>
  <c r="AL29" i="8"/>
  <c r="AI29" i="8"/>
  <c r="AM29" i="8"/>
  <c r="Z30" i="8"/>
  <c r="AF34" i="8"/>
  <c r="AI4" i="8"/>
  <c r="C5" i="8"/>
  <c r="AA5" i="8"/>
  <c r="AG5" i="8"/>
  <c r="AI6" i="8"/>
  <c r="C7" i="8"/>
  <c r="AA7" i="8"/>
  <c r="AG7" i="8"/>
  <c r="AI8" i="8"/>
  <c r="C9" i="8"/>
  <c r="AA9" i="8"/>
  <c r="AG9" i="8"/>
  <c r="AI10" i="8"/>
  <c r="C11" i="8"/>
  <c r="AA11" i="8"/>
  <c r="AG11" i="8"/>
  <c r="AI12" i="8"/>
  <c r="C13" i="8"/>
  <c r="AD13" i="8"/>
  <c r="AN13" i="8"/>
  <c r="AF14" i="8"/>
  <c r="AD15" i="8"/>
  <c r="AI15" i="8"/>
  <c r="AN15" i="8"/>
  <c r="AF16" i="8"/>
  <c r="AD17" i="8"/>
  <c r="AI17" i="8"/>
  <c r="AN17" i="8"/>
  <c r="AF18" i="8"/>
  <c r="AD19" i="8"/>
  <c r="AI19" i="8"/>
  <c r="AN19" i="8"/>
  <c r="AF20" i="8"/>
  <c r="AD21" i="8"/>
  <c r="AI21" i="8"/>
  <c r="AN21" i="8"/>
  <c r="AD24" i="8"/>
  <c r="AO24" i="8"/>
  <c r="Z25" i="8"/>
  <c r="AM25" i="8"/>
  <c r="AF27" i="8"/>
  <c r="AI27" i="8"/>
  <c r="AE29" i="8"/>
  <c r="AE33" i="8"/>
  <c r="AM33" i="8"/>
  <c r="AO36" i="8"/>
  <c r="AN36" i="8"/>
  <c r="AO37" i="8"/>
  <c r="AG37" i="8"/>
  <c r="AA37" i="8"/>
  <c r="C37" i="8"/>
  <c r="AN37" i="8"/>
  <c r="AF37" i="8"/>
  <c r="Z37" i="8"/>
  <c r="AD37" i="8"/>
  <c r="AK37" i="8"/>
  <c r="AJ37" i="8"/>
  <c r="AL37" i="8"/>
  <c r="AI37" i="8"/>
  <c r="AM37" i="8"/>
  <c r="AM38" i="8"/>
  <c r="AI38" i="8"/>
  <c r="AL38" i="8"/>
  <c r="AH38" i="8"/>
  <c r="AF38" i="8"/>
  <c r="AA38" i="8"/>
  <c r="C38" i="8"/>
  <c r="Z38" i="8"/>
  <c r="AF42" i="8"/>
  <c r="AI43" i="8"/>
  <c r="AI22" i="8"/>
  <c r="AO23" i="8"/>
  <c r="AG23" i="8"/>
  <c r="AA23" i="8"/>
  <c r="C23" i="8"/>
  <c r="AK23" i="8"/>
  <c r="AE23" i="8"/>
  <c r="AJ23" i="8"/>
  <c r="AM24" i="8"/>
  <c r="AI24" i="8"/>
  <c r="AL24" i="8"/>
  <c r="AO25" i="8"/>
  <c r="AG25" i="8"/>
  <c r="AA25" i="8"/>
  <c r="C25" i="8"/>
  <c r="AK25" i="8"/>
  <c r="AE25" i="8"/>
  <c r="AJ25" i="8"/>
  <c r="AM26" i="8"/>
  <c r="AI26" i="8"/>
  <c r="AL26" i="8"/>
  <c r="AO27" i="8"/>
  <c r="AG27" i="8"/>
  <c r="AA27" i="8"/>
  <c r="C27" i="8"/>
  <c r="AN27" i="8"/>
  <c r="AK27" i="8"/>
  <c r="AJ27" i="8"/>
  <c r="AE27" i="8"/>
  <c r="AE28" i="8"/>
  <c r="AO31" i="8"/>
  <c r="AG31" i="8"/>
  <c r="AA31" i="8"/>
  <c r="C31" i="8"/>
  <c r="AN31" i="8"/>
  <c r="AF31" i="8"/>
  <c r="Z31" i="8"/>
  <c r="AK31" i="8"/>
  <c r="AJ31" i="8"/>
  <c r="AH31" i="8"/>
  <c r="AM32" i="8"/>
  <c r="AI32" i="8"/>
  <c r="AL32" i="8"/>
  <c r="AH32" i="8"/>
  <c r="Z32" i="8"/>
  <c r="AE36" i="8"/>
  <c r="AO39" i="8"/>
  <c r="AG39" i="8"/>
  <c r="AA39" i="8"/>
  <c r="C39" i="8"/>
  <c r="AN39" i="8"/>
  <c r="AF39" i="8"/>
  <c r="Z39" i="8"/>
  <c r="AK39" i="8"/>
  <c r="AJ39" i="8"/>
  <c r="AH39" i="8"/>
  <c r="AM40" i="8"/>
  <c r="AI40" i="8"/>
  <c r="AL40" i="8"/>
  <c r="AH40" i="8"/>
  <c r="Z40" i="8"/>
  <c r="AE30" i="8"/>
  <c r="AO33" i="8"/>
  <c r="AG33" i="8"/>
  <c r="AA33" i="8"/>
  <c r="C33" i="8"/>
  <c r="AN33" i="8"/>
  <c r="AF33" i="8"/>
  <c r="Z33" i="8"/>
  <c r="AK33" i="8"/>
  <c r="AJ33" i="8"/>
  <c r="AH33" i="8"/>
  <c r="AM34" i="8"/>
  <c r="AI34" i="8"/>
  <c r="AL34" i="8"/>
  <c r="AH34" i="8"/>
  <c r="Z34" i="8"/>
  <c r="AE38" i="8"/>
  <c r="AO41" i="8"/>
  <c r="AG41" i="8"/>
  <c r="AA41" i="8"/>
  <c r="C41" i="8"/>
  <c r="AN41" i="8"/>
  <c r="AF41" i="8"/>
  <c r="Z41" i="8"/>
  <c r="AK41" i="8"/>
  <c r="AJ41" i="8"/>
  <c r="AH41" i="8"/>
  <c r="AM42" i="8"/>
  <c r="AI42" i="8"/>
  <c r="AL42" i="8"/>
  <c r="AH42" i="8"/>
  <c r="Z42" i="8"/>
  <c r="AD28" i="8"/>
  <c r="AD30" i="8"/>
  <c r="AD32" i="8"/>
  <c r="AD34" i="8"/>
  <c r="AD36" i="8"/>
  <c r="AD38" i="8"/>
  <c r="AD40" i="8"/>
  <c r="AD42" i="8"/>
  <c r="AH5" i="3"/>
  <c r="AF6" i="3"/>
  <c r="Z6" i="3"/>
  <c r="AG6" i="3"/>
  <c r="AJ7" i="3"/>
  <c r="AI8" i="3"/>
  <c r="AJ9" i="3"/>
  <c r="AH10" i="3"/>
  <c r="AD10" i="3"/>
  <c r="C10" i="3"/>
  <c r="AF10" i="3"/>
  <c r="Z10" i="3"/>
  <c r="AI10" i="3"/>
  <c r="AI12" i="3"/>
  <c r="AI14" i="3"/>
  <c r="AI16" i="3"/>
  <c r="AJ17" i="3"/>
  <c r="AI18" i="3"/>
  <c r="C5" i="3"/>
  <c r="AJ5" i="3"/>
  <c r="AD6" i="3"/>
  <c r="AI6" i="3"/>
  <c r="AK7" i="3"/>
  <c r="AN7" i="3"/>
  <c r="AE8" i="3"/>
  <c r="AM8" i="3"/>
  <c r="C9" i="3"/>
  <c r="AN9" i="3"/>
  <c r="AE10" i="3"/>
  <c r="AM10" i="3"/>
  <c r="AE12" i="3"/>
  <c r="AM12" i="3"/>
  <c r="C13" i="3"/>
  <c r="AN13" i="3"/>
  <c r="AE14" i="3"/>
  <c r="AM14" i="3"/>
  <c r="AE16" i="3"/>
  <c r="AM16" i="3"/>
  <c r="C17" i="3"/>
  <c r="AN17" i="3"/>
  <c r="AE18" i="3"/>
  <c r="AM18" i="3"/>
  <c r="AE20" i="3"/>
  <c r="AM20" i="3"/>
  <c r="C21" i="3"/>
  <c r="AN21" i="3"/>
  <c r="AO21" i="3"/>
  <c r="AH21" i="3"/>
  <c r="AI22" i="3"/>
  <c r="AH26" i="3"/>
  <c r="AK26" i="3"/>
  <c r="AJ26" i="3"/>
  <c r="AH27" i="3"/>
  <c r="AD27" i="3"/>
  <c r="C27" i="3"/>
  <c r="AG27" i="3"/>
  <c r="Z27" i="3"/>
  <c r="AE27" i="3"/>
  <c r="AL27" i="3"/>
  <c r="AM27" i="3"/>
  <c r="AG28" i="3"/>
  <c r="AA28" i="3"/>
  <c r="AE28" i="3"/>
  <c r="C28" i="3"/>
  <c r="AH28" i="3"/>
  <c r="Z28" i="3"/>
  <c r="AL28" i="3"/>
  <c r="AI30" i="3"/>
  <c r="AK34" i="3"/>
  <c r="AJ34" i="3"/>
  <c r="AH34" i="3"/>
  <c r="AO42" i="3"/>
  <c r="AN42" i="3"/>
  <c r="AO43" i="3"/>
  <c r="AN43" i="3"/>
  <c r="AA4" i="3"/>
  <c r="AG5" i="3"/>
  <c r="AA5" i="3"/>
  <c r="AF5" i="3"/>
  <c r="C6" i="3"/>
  <c r="AE6" i="3"/>
  <c r="AH7" i="3"/>
  <c r="AI9" i="3"/>
  <c r="AH9" i="3"/>
  <c r="AG10" i="3"/>
  <c r="AK11" i="3"/>
  <c r="AH11" i="3"/>
  <c r="AI13" i="3"/>
  <c r="AH13" i="3"/>
  <c r="AK15" i="3"/>
  <c r="AH15" i="3"/>
  <c r="AI17" i="3"/>
  <c r="AH17" i="3"/>
  <c r="AK19" i="3"/>
  <c r="AH19" i="3"/>
  <c r="AI21" i="3"/>
  <c r="AK21" i="3"/>
  <c r="AA22" i="3"/>
  <c r="AK24" i="3"/>
  <c r="AK25" i="3"/>
  <c r="AJ27" i="3"/>
  <c r="AA27" i="3"/>
  <c r="AD28" i="3"/>
  <c r="AJ29" i="3"/>
  <c r="AJ30" i="3"/>
  <c r="AA30" i="3"/>
  <c r="AH30" i="3"/>
  <c r="AK38" i="3"/>
  <c r="AJ38" i="3"/>
  <c r="AH38" i="3"/>
  <c r="AL6" i="3"/>
  <c r="AF8" i="3"/>
  <c r="Z8" i="3"/>
  <c r="AH8" i="3"/>
  <c r="AD8" i="3"/>
  <c r="C8" i="3"/>
  <c r="AF12" i="3"/>
  <c r="Z12" i="3"/>
  <c r="AH12" i="3"/>
  <c r="AD12" i="3"/>
  <c r="C12" i="3"/>
  <c r="AJ13" i="3"/>
  <c r="AH14" i="3"/>
  <c r="AD14" i="3"/>
  <c r="C14" i="3"/>
  <c r="AF14" i="3"/>
  <c r="Z14" i="3"/>
  <c r="AF16" i="3"/>
  <c r="Z16" i="3"/>
  <c r="AH16" i="3"/>
  <c r="AD16" i="3"/>
  <c r="C16" i="3"/>
  <c r="AH18" i="3"/>
  <c r="AD18" i="3"/>
  <c r="C18" i="3"/>
  <c r="AF18" i="3"/>
  <c r="Z18" i="3"/>
  <c r="AF20" i="3"/>
  <c r="Z20" i="3"/>
  <c r="AH20" i="3"/>
  <c r="AD20" i="3"/>
  <c r="C20" i="3"/>
  <c r="AI20" i="3"/>
  <c r="AJ22" i="3"/>
  <c r="C22" i="3"/>
  <c r="Z22" i="3"/>
  <c r="AK22" i="3"/>
  <c r="AO26" i="3"/>
  <c r="AK30" i="3"/>
  <c r="AO34" i="3"/>
  <c r="AN34" i="3"/>
  <c r="AK42" i="3"/>
  <c r="AJ42" i="3"/>
  <c r="AH42" i="3"/>
  <c r="AK43" i="3"/>
  <c r="AJ43" i="3"/>
  <c r="AH43" i="3"/>
  <c r="AH4" i="3"/>
  <c r="AD4" i="3"/>
  <c r="C4" i="3"/>
  <c r="AF4" i="3"/>
  <c r="AI5" i="3"/>
  <c r="AN5" i="3"/>
  <c r="AJ6" i="3"/>
  <c r="AA6" i="3"/>
  <c r="AH6" i="3"/>
  <c r="AI7" i="3"/>
  <c r="AJ8" i="3"/>
  <c r="AA8" i="3"/>
  <c r="AJ10" i="3"/>
  <c r="AA10" i="3"/>
  <c r="AJ12" i="3"/>
  <c r="AA12" i="3"/>
  <c r="AJ14" i="3"/>
  <c r="AA14" i="3"/>
  <c r="AJ16" i="3"/>
  <c r="AA16" i="3"/>
  <c r="AJ18" i="3"/>
  <c r="AA18" i="3"/>
  <c r="AJ20" i="3"/>
  <c r="AA20" i="3"/>
  <c r="AI23" i="3"/>
  <c r="AK23" i="3"/>
  <c r="AO24" i="3"/>
  <c r="AN24" i="3"/>
  <c r="AF25" i="3"/>
  <c r="Z25" i="3"/>
  <c r="AE25" i="3"/>
  <c r="C25" i="3"/>
  <c r="AH25" i="3"/>
  <c r="AA25" i="3"/>
  <c r="AL25" i="3"/>
  <c r="AI27" i="3"/>
  <c r="AI28" i="3"/>
  <c r="AN29" i="3"/>
  <c r="AO29" i="3"/>
  <c r="AO38" i="3"/>
  <c r="AN38" i="3"/>
  <c r="AE7" i="3"/>
  <c r="AA9" i="3"/>
  <c r="AG9" i="3"/>
  <c r="AE11" i="3"/>
  <c r="AA13" i="3"/>
  <c r="AG13" i="3"/>
  <c r="AE15" i="3"/>
  <c r="AA17" i="3"/>
  <c r="AG17" i="3"/>
  <c r="AE19" i="3"/>
  <c r="AD21" i="3"/>
  <c r="AH23" i="3"/>
  <c r="AD23" i="3"/>
  <c r="C23" i="3"/>
  <c r="AF23" i="3"/>
  <c r="AD24" i="3"/>
  <c r="AJ25" i="3"/>
  <c r="AI26" i="3"/>
  <c r="AK28" i="3"/>
  <c r="AF29" i="3"/>
  <c r="Z29" i="3"/>
  <c r="AG29" i="3"/>
  <c r="C30" i="3"/>
  <c r="AM31" i="3"/>
  <c r="C32" i="3"/>
  <c r="AN32" i="3"/>
  <c r="AM33" i="3"/>
  <c r="AI34" i="3"/>
  <c r="AM35" i="3"/>
  <c r="C36" i="3"/>
  <c r="AN36" i="3"/>
  <c r="AM37" i="3"/>
  <c r="AI38" i="3"/>
  <c r="AM39" i="3"/>
  <c r="C40" i="3"/>
  <c r="AN40" i="3"/>
  <c r="AM41" i="3"/>
  <c r="AI42" i="3"/>
  <c r="AE9" i="3"/>
  <c r="AE13" i="3"/>
  <c r="AE17" i="3"/>
  <c r="AF21" i="3"/>
  <c r="Z21" i="3"/>
  <c r="AG21" i="3"/>
  <c r="AG24" i="3"/>
  <c r="AA24" i="3"/>
  <c r="AF24" i="3"/>
  <c r="AJ28" i="3"/>
  <c r="AF31" i="3"/>
  <c r="Z31" i="3"/>
  <c r="AH31" i="3"/>
  <c r="AD31" i="3"/>
  <c r="C31" i="3"/>
  <c r="AI31" i="3"/>
  <c r="AJ32" i="3"/>
  <c r="AH33" i="3"/>
  <c r="AD33" i="3"/>
  <c r="C33" i="3"/>
  <c r="AF33" i="3"/>
  <c r="Z33" i="3"/>
  <c r="AI33" i="3"/>
  <c r="AF35" i="3"/>
  <c r="Z35" i="3"/>
  <c r="AH35" i="3"/>
  <c r="AD35" i="3"/>
  <c r="C35" i="3"/>
  <c r="AI35" i="3"/>
  <c r="AJ36" i="3"/>
  <c r="AH37" i="3"/>
  <c r="AD37" i="3"/>
  <c r="C37" i="3"/>
  <c r="AF37" i="3"/>
  <c r="Z37" i="3"/>
  <c r="AI37" i="3"/>
  <c r="AF39" i="3"/>
  <c r="Z39" i="3"/>
  <c r="AH39" i="3"/>
  <c r="AD39" i="3"/>
  <c r="C39" i="3"/>
  <c r="AI39" i="3"/>
  <c r="AJ40" i="3"/>
  <c r="AH41" i="3"/>
  <c r="AD41" i="3"/>
  <c r="C41" i="3"/>
  <c r="AF41" i="3"/>
  <c r="Z41" i="3"/>
  <c r="AI41" i="3"/>
  <c r="AI43" i="3"/>
  <c r="AE22" i="3"/>
  <c r="AE26" i="3"/>
  <c r="AE30" i="3"/>
  <c r="AA32" i="3"/>
  <c r="AG32" i="3"/>
  <c r="AE34" i="3"/>
  <c r="AA36" i="3"/>
  <c r="AG36" i="3"/>
  <c r="AE38" i="3"/>
  <c r="AA40" i="3"/>
  <c r="AG40" i="3"/>
  <c r="AE42" i="3"/>
  <c r="AE43" i="3"/>
  <c r="AE32" i="3"/>
  <c r="AE36" i="3"/>
  <c r="AE40" i="3"/>
  <c r="AJ6" i="7"/>
  <c r="AF6" i="7"/>
  <c r="C6" i="7"/>
  <c r="AD6" i="7"/>
  <c r="Z7" i="7"/>
  <c r="AJ7" i="7"/>
  <c r="AB8" i="7"/>
  <c r="AM8" i="7"/>
  <c r="AN12" i="7"/>
  <c r="AH12" i="7"/>
  <c r="AC12" i="7"/>
  <c r="AK12" i="7"/>
  <c r="AJ13" i="7"/>
  <c r="AD14" i="7"/>
  <c r="Z14" i="7"/>
  <c r="AJ14" i="7"/>
  <c r="AF14" i="7"/>
  <c r="C14" i="7"/>
  <c r="AG14" i="7"/>
  <c r="AM15" i="7"/>
  <c r="AA15" i="7"/>
  <c r="AO15" i="7"/>
  <c r="Z15" i="7"/>
  <c r="AH18" i="7"/>
  <c r="AO18" i="7"/>
  <c r="AC18" i="7"/>
  <c r="AB18" i="7"/>
  <c r="AE18" i="7"/>
  <c r="AJ19" i="7"/>
  <c r="AH24" i="7"/>
  <c r="AM24" i="7"/>
  <c r="AB24" i="7"/>
  <c r="AC24" i="7"/>
  <c r="AI24" i="7"/>
  <c r="AJ26" i="7"/>
  <c r="AF26" i="7"/>
  <c r="C26" i="7"/>
  <c r="AD26" i="7"/>
  <c r="Z26" i="7"/>
  <c r="AE26" i="7"/>
  <c r="AK26" i="7"/>
  <c r="AA26" i="7"/>
  <c r="AD33" i="7"/>
  <c r="AF33" i="7"/>
  <c r="AH40" i="7"/>
  <c r="AO40" i="7"/>
  <c r="AM40" i="7"/>
  <c r="AI40" i="7"/>
  <c r="AC40" i="7"/>
  <c r="AB40" i="7"/>
  <c r="AE40" i="7"/>
  <c r="AH4" i="7"/>
  <c r="AM4" i="7"/>
  <c r="AN6" i="7"/>
  <c r="Z6" i="7"/>
  <c r="AE6" i="7"/>
  <c r="AK6" i="7"/>
  <c r="AA7" i="7"/>
  <c r="AF7" i="7"/>
  <c r="AL7" i="7"/>
  <c r="AI8" i="7"/>
  <c r="AN8" i="7"/>
  <c r="AK9" i="7"/>
  <c r="AE9" i="7"/>
  <c r="AA9" i="7"/>
  <c r="AD9" i="7"/>
  <c r="AJ9" i="7"/>
  <c r="AD10" i="7"/>
  <c r="Z10" i="7"/>
  <c r="AJ10" i="7"/>
  <c r="AF10" i="7"/>
  <c r="C10" i="7"/>
  <c r="AG10" i="7"/>
  <c r="AO10" i="7"/>
  <c r="AM11" i="7"/>
  <c r="AA11" i="7"/>
  <c r="AO11" i="7"/>
  <c r="Z11" i="7"/>
  <c r="AH11" i="7"/>
  <c r="AM12" i="7"/>
  <c r="AK13" i="7"/>
  <c r="AL14" i="7"/>
  <c r="AA14" i="7"/>
  <c r="AI14" i="7"/>
  <c r="AI15" i="7"/>
  <c r="AJ15" i="7"/>
  <c r="AJ16" i="7"/>
  <c r="AF16" i="7"/>
  <c r="C16" i="7"/>
  <c r="AD16" i="7"/>
  <c r="Z16" i="7"/>
  <c r="AG16" i="7"/>
  <c r="AI18" i="7"/>
  <c r="AK19" i="7"/>
  <c r="AN20" i="7"/>
  <c r="AK21" i="7"/>
  <c r="AD22" i="7"/>
  <c r="AG26" i="7"/>
  <c r="AO27" i="7"/>
  <c r="AN27" i="7"/>
  <c r="AJ27" i="7"/>
  <c r="AF27" i="7"/>
  <c r="AM27" i="7"/>
  <c r="C27" i="7"/>
  <c r="AL27" i="7"/>
  <c r="Z27" i="7"/>
  <c r="AO39" i="7"/>
  <c r="AN39" i="7"/>
  <c r="AJ39" i="7"/>
  <c r="AF39" i="7"/>
  <c r="C39" i="7"/>
  <c r="AM39" i="7"/>
  <c r="Z39" i="7"/>
  <c r="AJ42" i="7"/>
  <c r="AF42" i="7"/>
  <c r="C42" i="7"/>
  <c r="AE42" i="7"/>
  <c r="AA42" i="7"/>
  <c r="AD42" i="7"/>
  <c r="Z42" i="7"/>
  <c r="AK42" i="7"/>
  <c r="AG42" i="7"/>
  <c r="AE5" i="7"/>
  <c r="AA5" i="7"/>
  <c r="AD5" i="7"/>
  <c r="AJ5" i="7"/>
  <c r="AA6" i="7"/>
  <c r="AG6" i="7"/>
  <c r="AL6" i="7"/>
  <c r="C7" i="7"/>
  <c r="AH7" i="7"/>
  <c r="AM7" i="7"/>
  <c r="AD8" i="7"/>
  <c r="Z8" i="7"/>
  <c r="AE8" i="7"/>
  <c r="AJ8" i="7"/>
  <c r="AO8" i="7"/>
  <c r="AO9" i="7"/>
  <c r="AM9" i="7"/>
  <c r="Z9" i="7"/>
  <c r="AF9" i="7"/>
  <c r="AL9" i="7"/>
  <c r="AJ12" i="7"/>
  <c r="AF12" i="7"/>
  <c r="C12" i="7"/>
  <c r="AD12" i="7"/>
  <c r="Z12" i="7"/>
  <c r="AG12" i="7"/>
  <c r="AO12" i="7"/>
  <c r="AO13" i="7"/>
  <c r="AM13" i="7"/>
  <c r="Z13" i="7"/>
  <c r="AF13" i="7"/>
  <c r="AN13" i="7"/>
  <c r="AC14" i="7"/>
  <c r="AK14" i="7"/>
  <c r="C15" i="7"/>
  <c r="AL15" i="7"/>
  <c r="AD18" i="7"/>
  <c r="AM18" i="7"/>
  <c r="AM19" i="7"/>
  <c r="AO21" i="7"/>
  <c r="AN21" i="7"/>
  <c r="AJ21" i="7"/>
  <c r="AF21" i="7"/>
  <c r="C21" i="7"/>
  <c r="AM21" i="7"/>
  <c r="Z21" i="7"/>
  <c r="AK24" i="7"/>
  <c r="AJ30" i="7"/>
  <c r="AF30" i="7"/>
  <c r="C30" i="7"/>
  <c r="AE30" i="7"/>
  <c r="AA30" i="7"/>
  <c r="AD30" i="7"/>
  <c r="Z30" i="7"/>
  <c r="AK30" i="7"/>
  <c r="AG30" i="7"/>
  <c r="AH32" i="7"/>
  <c r="AO32" i="7"/>
  <c r="AM32" i="7"/>
  <c r="AI32" i="7"/>
  <c r="AC32" i="7"/>
  <c r="AB32" i="7"/>
  <c r="AE32" i="7"/>
  <c r="AH41" i="7"/>
  <c r="AJ41" i="7"/>
  <c r="AF41" i="7"/>
  <c r="AD4" i="7"/>
  <c r="Z4" i="7"/>
  <c r="AE4" i="7"/>
  <c r="AJ4" i="7"/>
  <c r="AM5" i="7"/>
  <c r="Z5" i="7"/>
  <c r="AF5" i="7"/>
  <c r="AK5" i="7"/>
  <c r="AC6" i="7"/>
  <c r="AH6" i="7"/>
  <c r="AK7" i="7"/>
  <c r="AN7" i="7"/>
  <c r="AL8" i="7"/>
  <c r="AA8" i="7"/>
  <c r="AF8" i="7"/>
  <c r="AK8" i="7"/>
  <c r="AI9" i="7"/>
  <c r="AG9" i="7"/>
  <c r="AN9" i="7"/>
  <c r="AC10" i="7"/>
  <c r="AK10" i="7"/>
  <c r="AL12" i="7"/>
  <c r="AA12" i="7"/>
  <c r="AI12" i="7"/>
  <c r="AI13" i="7"/>
  <c r="AE14" i="7"/>
  <c r="AM14" i="7"/>
  <c r="AK15" i="7"/>
  <c r="AF15" i="7"/>
  <c r="AN15" i="7"/>
  <c r="AN16" i="7"/>
  <c r="AM16" i="7"/>
  <c r="AH16" i="7"/>
  <c r="AC16" i="7"/>
  <c r="AK16" i="7"/>
  <c r="AO17" i="7"/>
  <c r="AN17" i="7"/>
  <c r="AJ17" i="7"/>
  <c r="AF17" i="7"/>
  <c r="C17" i="7"/>
  <c r="AM17" i="7"/>
  <c r="Z17" i="7"/>
  <c r="AL18" i="7"/>
  <c r="AI19" i="7"/>
  <c r="AF19" i="7"/>
  <c r="AJ20" i="7"/>
  <c r="AF20" i="7"/>
  <c r="C20" i="7"/>
  <c r="AE20" i="7"/>
  <c r="AA20" i="7"/>
  <c r="AD20" i="7"/>
  <c r="Z20" i="7"/>
  <c r="AI21" i="7"/>
  <c r="AL21" i="7"/>
  <c r="AH22" i="7"/>
  <c r="AO22" i="7"/>
  <c r="AC22" i="7"/>
  <c r="AB22" i="7"/>
  <c r="AE22" i="7"/>
  <c r="AJ23" i="7"/>
  <c r="AJ33" i="7"/>
  <c r="AG7" i="7"/>
  <c r="AN10" i="7"/>
  <c r="AG11" i="7"/>
  <c r="AA13" i="7"/>
  <c r="AE13" i="7"/>
  <c r="AN14" i="7"/>
  <c r="AG15" i="7"/>
  <c r="AA17" i="7"/>
  <c r="AE17" i="7"/>
  <c r="C18" i="7"/>
  <c r="AF18" i="7"/>
  <c r="AJ18" i="7"/>
  <c r="AN18" i="7"/>
  <c r="AG19" i="7"/>
  <c r="AO19" i="7"/>
  <c r="AH20" i="7"/>
  <c r="AA21" i="7"/>
  <c r="AE21" i="7"/>
  <c r="C22" i="7"/>
  <c r="AF22" i="7"/>
  <c r="AJ22" i="7"/>
  <c r="AN22" i="7"/>
  <c r="AG23" i="7"/>
  <c r="C25" i="7"/>
  <c r="AN26" i="7"/>
  <c r="AI26" i="7"/>
  <c r="AI27" i="7"/>
  <c r="AH28" i="7"/>
  <c r="AO28" i="7"/>
  <c r="AC28" i="7"/>
  <c r="AB28" i="7"/>
  <c r="AE28" i="7"/>
  <c r="AJ29" i="7"/>
  <c r="AN30" i="7"/>
  <c r="AE33" i="7"/>
  <c r="AM34" i="7"/>
  <c r="AK35" i="7"/>
  <c r="AL36" i="7"/>
  <c r="AI37" i="7"/>
  <c r="AF37" i="7"/>
  <c r="AJ38" i="7"/>
  <c r="AF38" i="7"/>
  <c r="C38" i="7"/>
  <c r="AE38" i="7"/>
  <c r="AA38" i="7"/>
  <c r="AD38" i="7"/>
  <c r="Z38" i="7"/>
  <c r="AI39" i="7"/>
  <c r="AE41" i="7"/>
  <c r="AN42" i="7"/>
  <c r="AG18" i="7"/>
  <c r="AK18" i="7"/>
  <c r="Z19" i="7"/>
  <c r="AL19" i="7"/>
  <c r="AI20" i="7"/>
  <c r="AM20" i="7"/>
  <c r="AG22" i="7"/>
  <c r="AK22" i="7"/>
  <c r="AM23" i="7"/>
  <c r="Z23" i="7"/>
  <c r="AL23" i="7"/>
  <c r="AD24" i="7"/>
  <c r="AJ24" i="7"/>
  <c r="AF24" i="7"/>
  <c r="C24" i="7"/>
  <c r="AE24" i="7"/>
  <c r="AC26" i="7"/>
  <c r="AM30" i="7"/>
  <c r="AD32" i="7"/>
  <c r="AM33" i="7"/>
  <c r="AO35" i="7"/>
  <c r="AN35" i="7"/>
  <c r="AJ35" i="7"/>
  <c r="AF35" i="7"/>
  <c r="C35" i="7"/>
  <c r="AM35" i="7"/>
  <c r="Z35" i="7"/>
  <c r="AL35" i="7"/>
  <c r="AH36" i="7"/>
  <c r="AO36" i="7"/>
  <c r="AC36" i="7"/>
  <c r="AB36" i="7"/>
  <c r="AE36" i="7"/>
  <c r="AJ37" i="7"/>
  <c r="AD40" i="7"/>
  <c r="AM41" i="7"/>
  <c r="AE11" i="7"/>
  <c r="AG13" i="7"/>
  <c r="AE15" i="7"/>
  <c r="AG17" i="7"/>
  <c r="Z18" i="7"/>
  <c r="AA19" i="7"/>
  <c r="AE19" i="7"/>
  <c r="AG21" i="7"/>
  <c r="Z22" i="7"/>
  <c r="AA23" i="7"/>
  <c r="AE23" i="7"/>
  <c r="AN23" i="7"/>
  <c r="AL24" i="7"/>
  <c r="AN24" i="7"/>
  <c r="Z24" i="7"/>
  <c r="AG24" i="7"/>
  <c r="AO24" i="7"/>
  <c r="AM25" i="7"/>
  <c r="AO25" i="7"/>
  <c r="Z25" i="7"/>
  <c r="AM26" i="7"/>
  <c r="AK27" i="7"/>
  <c r="AO31" i="7"/>
  <c r="AN31" i="7"/>
  <c r="AJ31" i="7"/>
  <c r="AF31" i="7"/>
  <c r="C31" i="7"/>
  <c r="AM31" i="7"/>
  <c r="Z31" i="7"/>
  <c r="AL32" i="7"/>
  <c r="AI33" i="7"/>
  <c r="AJ34" i="7"/>
  <c r="AF34" i="7"/>
  <c r="C34" i="7"/>
  <c r="AE34" i="7"/>
  <c r="AA34" i="7"/>
  <c r="AD34" i="7"/>
  <c r="Z34" i="7"/>
  <c r="AI35" i="7"/>
  <c r="AI36" i="7"/>
  <c r="AE37" i="7"/>
  <c r="AK39" i="7"/>
  <c r="AL40" i="7"/>
  <c r="AI41" i="7"/>
  <c r="AO43" i="7"/>
  <c r="AN43" i="7"/>
  <c r="C43" i="7"/>
  <c r="AM43" i="7"/>
  <c r="Z43" i="7"/>
  <c r="AL43" i="7"/>
  <c r="AG25" i="7"/>
  <c r="AK25" i="7"/>
  <c r="AL26" i="7"/>
  <c r="AA27" i="7"/>
  <c r="AE27" i="7"/>
  <c r="C28" i="7"/>
  <c r="AF28" i="7"/>
  <c r="AJ28" i="7"/>
  <c r="AN28" i="7"/>
  <c r="AG29" i="7"/>
  <c r="AK29" i="7"/>
  <c r="AO29" i="7"/>
  <c r="AH30" i="7"/>
  <c r="AL30" i="7"/>
  <c r="AA31" i="7"/>
  <c r="AE31" i="7"/>
  <c r="C32" i="7"/>
  <c r="AF32" i="7"/>
  <c r="AJ32" i="7"/>
  <c r="AN32" i="7"/>
  <c r="AG33" i="7"/>
  <c r="AK33" i="7"/>
  <c r="AO33" i="7"/>
  <c r="AH34" i="7"/>
  <c r="AL34" i="7"/>
  <c r="AA35" i="7"/>
  <c r="AE35" i="7"/>
  <c r="C36" i="7"/>
  <c r="AF36" i="7"/>
  <c r="AJ36" i="7"/>
  <c r="AN36" i="7"/>
  <c r="AG37" i="7"/>
  <c r="AK37" i="7"/>
  <c r="AO37" i="7"/>
  <c r="AH38" i="7"/>
  <c r="AL38" i="7"/>
  <c r="AA39" i="7"/>
  <c r="AE39" i="7"/>
  <c r="C40" i="7"/>
  <c r="AF40" i="7"/>
  <c r="AJ40" i="7"/>
  <c r="AN40" i="7"/>
  <c r="AG41" i="7"/>
  <c r="AK41" i="7"/>
  <c r="AO41" i="7"/>
  <c r="AH42" i="7"/>
  <c r="AL42" i="7"/>
  <c r="AA43" i="7"/>
  <c r="AE43" i="7"/>
  <c r="AG28" i="7"/>
  <c r="AK28" i="7"/>
  <c r="Z29" i="7"/>
  <c r="AL29" i="7"/>
  <c r="AI30" i="7"/>
  <c r="AG32" i="7"/>
  <c r="AK32" i="7"/>
  <c r="Z33" i="7"/>
  <c r="AL33" i="7"/>
  <c r="AI34" i="7"/>
  <c r="AG36" i="7"/>
  <c r="AK36" i="7"/>
  <c r="Z37" i="7"/>
  <c r="AL37" i="7"/>
  <c r="AI38" i="7"/>
  <c r="AG40" i="7"/>
  <c r="AK40" i="7"/>
  <c r="Z41" i="7"/>
  <c r="AL41" i="7"/>
  <c r="AM42" i="7"/>
  <c r="AF43" i="7"/>
  <c r="AJ43" i="7"/>
  <c r="AA25" i="7"/>
  <c r="AG27" i="7"/>
  <c r="Z28" i="7"/>
  <c r="AA29" i="7"/>
  <c r="AG31" i="7"/>
  <c r="Z32" i="7"/>
  <c r="AA33" i="7"/>
  <c r="AG35" i="7"/>
  <c r="Z36" i="7"/>
  <c r="AA37" i="7"/>
  <c r="AG39" i="7"/>
  <c r="Z40" i="7"/>
  <c r="AA41" i="7"/>
  <c r="AG43" i="7"/>
  <c r="Z4" i="11"/>
  <c r="AH4" i="11"/>
  <c r="AN4" i="11"/>
  <c r="Z5" i="11"/>
  <c r="AH5" i="11"/>
  <c r="AN5" i="11"/>
  <c r="Z6" i="11"/>
  <c r="AH6" i="11"/>
  <c r="AN6" i="11"/>
  <c r="Z7" i="11"/>
  <c r="AH7" i="11"/>
  <c r="AN7" i="11"/>
  <c r="Z8" i="11"/>
  <c r="AH8" i="11"/>
  <c r="AN8" i="11"/>
  <c r="Z9" i="11"/>
  <c r="AH9" i="11"/>
  <c r="AN9" i="11"/>
  <c r="AK10" i="11"/>
  <c r="AJ10" i="11"/>
  <c r="Z10" i="11"/>
  <c r="AH10" i="11"/>
  <c r="AO28" i="11"/>
  <c r="AN28" i="11"/>
  <c r="AI28" i="11"/>
  <c r="AE28" i="11"/>
  <c r="AA28" i="11"/>
  <c r="C28" i="11"/>
  <c r="AG28" i="11"/>
  <c r="AB28" i="11"/>
  <c r="AF28" i="11"/>
  <c r="Z28" i="11"/>
  <c r="AD28" i="11"/>
  <c r="AC28" i="11"/>
  <c r="AK11" i="11"/>
  <c r="AJ11" i="11"/>
  <c r="AI11" i="11"/>
  <c r="AA11" i="11"/>
  <c r="C11" i="11"/>
  <c r="AE11" i="11"/>
  <c r="Z11" i="11"/>
  <c r="AK12" i="11"/>
  <c r="AJ12" i="11"/>
  <c r="AI12" i="11"/>
  <c r="AA12" i="11"/>
  <c r="C12" i="11"/>
  <c r="AE12" i="11"/>
  <c r="Z12" i="11"/>
  <c r="AK13" i="11"/>
  <c r="AJ13" i="11"/>
  <c r="AI13" i="11"/>
  <c r="AA13" i="11"/>
  <c r="C13" i="11"/>
  <c r="AE13" i="11"/>
  <c r="Z13" i="11"/>
  <c r="AK14" i="11"/>
  <c r="AJ14" i="11"/>
  <c r="AI14" i="11"/>
  <c r="AA14" i="11"/>
  <c r="C14" i="11"/>
  <c r="AE14" i="11"/>
  <c r="Z14" i="11"/>
  <c r="AK15" i="11"/>
  <c r="AJ15" i="11"/>
  <c r="AI15" i="11"/>
  <c r="AA15" i="11"/>
  <c r="C15" i="11"/>
  <c r="AE15" i="11"/>
  <c r="Z15" i="11"/>
  <c r="AK16" i="11"/>
  <c r="AJ16" i="11"/>
  <c r="AI16" i="11"/>
  <c r="AA16" i="11"/>
  <c r="C16" i="11"/>
  <c r="AE16" i="11"/>
  <c r="Z16" i="11"/>
  <c r="AK17" i="11"/>
  <c r="AJ17" i="11"/>
  <c r="AI17" i="11"/>
  <c r="AA17" i="11"/>
  <c r="C17" i="11"/>
  <c r="AE17" i="11"/>
  <c r="Z17" i="11"/>
  <c r="AK18" i="11"/>
  <c r="AJ18" i="11"/>
  <c r="AI18" i="11"/>
  <c r="AA18" i="11"/>
  <c r="C18" i="11"/>
  <c r="AE18" i="11"/>
  <c r="Z18" i="11"/>
  <c r="AK19" i="11"/>
  <c r="AJ19" i="11"/>
  <c r="AI19" i="11"/>
  <c r="AA19" i="11"/>
  <c r="C19" i="11"/>
  <c r="AE19" i="11"/>
  <c r="Z19" i="11"/>
  <c r="AK20" i="11"/>
  <c r="AJ20" i="11"/>
  <c r="AI20" i="11"/>
  <c r="AA20" i="11"/>
  <c r="C20" i="11"/>
  <c r="AE20" i="11"/>
  <c r="Z20" i="11"/>
  <c r="AK21" i="11"/>
  <c r="AJ21" i="11"/>
  <c r="AI21" i="11"/>
  <c r="AA21" i="11"/>
  <c r="C21" i="11"/>
  <c r="AE21" i="11"/>
  <c r="Z21" i="11"/>
  <c r="AK22" i="11"/>
  <c r="AJ22" i="11"/>
  <c r="AI22" i="11"/>
  <c r="AA22" i="11"/>
  <c r="C22" i="11"/>
  <c r="AE22" i="11"/>
  <c r="Z22" i="11"/>
  <c r="AK23" i="11"/>
  <c r="AJ23" i="11"/>
  <c r="AI23" i="11"/>
  <c r="AA23" i="11"/>
  <c r="C23" i="11"/>
  <c r="AE23" i="11"/>
  <c r="Z23" i="11"/>
  <c r="AK24" i="11"/>
  <c r="AJ24" i="11"/>
  <c r="AI24" i="11"/>
  <c r="AA24" i="11"/>
  <c r="C24" i="11"/>
  <c r="AE24" i="11"/>
  <c r="Z24" i="11"/>
  <c r="AK25" i="11"/>
  <c r="AJ25" i="11"/>
  <c r="AI25" i="11"/>
  <c r="AA25" i="11"/>
  <c r="C25" i="11"/>
  <c r="AE25" i="11"/>
  <c r="Z25" i="11"/>
  <c r="AK26" i="11"/>
  <c r="AJ26" i="11"/>
  <c r="AI26" i="11"/>
  <c r="AA26" i="11"/>
  <c r="C26" i="11"/>
  <c r="AH26" i="11"/>
  <c r="Z26" i="11"/>
  <c r="AE26" i="11"/>
  <c r="AD26" i="11"/>
  <c r="AK31" i="11"/>
  <c r="AJ31" i="11"/>
  <c r="AH31" i="11"/>
  <c r="AD31" i="11"/>
  <c r="Z31" i="11"/>
  <c r="AI4" i="11"/>
  <c r="AE4" i="11"/>
  <c r="AA4" i="11"/>
  <c r="C4" i="11"/>
  <c r="AO4" i="11"/>
  <c r="AG4" i="11"/>
  <c r="AC4" i="11"/>
  <c r="AD4" i="11"/>
  <c r="AI5" i="11"/>
  <c r="AE5" i="11"/>
  <c r="AA5" i="11"/>
  <c r="C5" i="11"/>
  <c r="AO5" i="11"/>
  <c r="AG5" i="11"/>
  <c r="AC5" i="11"/>
  <c r="AD5" i="11"/>
  <c r="AI6" i="11"/>
  <c r="AE6" i="11"/>
  <c r="AA6" i="11"/>
  <c r="C6" i="11"/>
  <c r="AO6" i="11"/>
  <c r="AG6" i="11"/>
  <c r="AC6" i="11"/>
  <c r="AD6" i="11"/>
  <c r="AI7" i="11"/>
  <c r="AE7" i="11"/>
  <c r="AA7" i="11"/>
  <c r="C7" i="11"/>
  <c r="AO7" i="11"/>
  <c r="AG7" i="11"/>
  <c r="AC7" i="11"/>
  <c r="AD7" i="11"/>
  <c r="AI8" i="11"/>
  <c r="AE8" i="11"/>
  <c r="AA8" i="11"/>
  <c r="C8" i="11"/>
  <c r="AO8" i="11"/>
  <c r="AG8" i="11"/>
  <c r="AC8" i="11"/>
  <c r="AD8" i="11"/>
  <c r="AI9" i="11"/>
  <c r="AE9" i="11"/>
  <c r="AA9" i="11"/>
  <c r="C9" i="11"/>
  <c r="AO9" i="11"/>
  <c r="AG9" i="11"/>
  <c r="AC9" i="11"/>
  <c r="AD9" i="11"/>
  <c r="AO10" i="11"/>
  <c r="AN10" i="11"/>
  <c r="AI10" i="11"/>
  <c r="AE10" i="11"/>
  <c r="AA10" i="11"/>
  <c r="C10" i="11"/>
  <c r="AG10" i="11"/>
  <c r="AC10" i="11"/>
  <c r="AD10" i="11"/>
  <c r="AD25" i="11"/>
  <c r="AK39" i="11"/>
  <c r="AJ39" i="11"/>
  <c r="AH39" i="11"/>
  <c r="AD39" i="11"/>
  <c r="Z39" i="11"/>
  <c r="AM28" i="11"/>
  <c r="AL28" i="11"/>
  <c r="AK32" i="11"/>
  <c r="AJ32" i="11"/>
  <c r="AH32" i="11"/>
  <c r="Z32" i="11"/>
  <c r="AK40" i="11"/>
  <c r="AJ40" i="11"/>
  <c r="AH40" i="11"/>
  <c r="Z40" i="11"/>
  <c r="AK35" i="11"/>
  <c r="AJ35" i="11"/>
  <c r="AH35" i="11"/>
  <c r="AD35" i="11"/>
  <c r="Z35" i="11"/>
  <c r="AK43" i="11"/>
  <c r="AJ43" i="11"/>
  <c r="AH43" i="11"/>
  <c r="AD43" i="11"/>
  <c r="Z43" i="11"/>
  <c r="AI27" i="11"/>
  <c r="AE27" i="11"/>
  <c r="AA27" i="11"/>
  <c r="C27" i="11"/>
  <c r="AF27" i="11"/>
  <c r="Z27" i="11"/>
  <c r="AO27" i="11"/>
  <c r="AD27" i="11"/>
  <c r="AG27" i="11"/>
  <c r="AK36" i="11"/>
  <c r="AJ36" i="11"/>
  <c r="AH36" i="11"/>
  <c r="Z36" i="11"/>
  <c r="AB11" i="11"/>
  <c r="AF11" i="11"/>
  <c r="AN11" i="11"/>
  <c r="AB12" i="11"/>
  <c r="AF12" i="11"/>
  <c r="AN12" i="11"/>
  <c r="AB13" i="11"/>
  <c r="AF13" i="11"/>
  <c r="AN13" i="11"/>
  <c r="AB14" i="11"/>
  <c r="AF14" i="11"/>
  <c r="AN14" i="11"/>
  <c r="AB15" i="11"/>
  <c r="AF15" i="11"/>
  <c r="AN15" i="11"/>
  <c r="AB16" i="11"/>
  <c r="AF16" i="11"/>
  <c r="AN16" i="11"/>
  <c r="AB17" i="11"/>
  <c r="AF17" i="11"/>
  <c r="AN17" i="11"/>
  <c r="AB18" i="11"/>
  <c r="AF18" i="11"/>
  <c r="AN18" i="11"/>
  <c r="AB19" i="11"/>
  <c r="AF19" i="11"/>
  <c r="AN19" i="11"/>
  <c r="AB20" i="11"/>
  <c r="AF20" i="11"/>
  <c r="AN20" i="11"/>
  <c r="AB21" i="11"/>
  <c r="AF21" i="11"/>
  <c r="AN21" i="11"/>
  <c r="AB22" i="11"/>
  <c r="AF22" i="11"/>
  <c r="AN22" i="11"/>
  <c r="AB23" i="11"/>
  <c r="AF23" i="11"/>
  <c r="AN23" i="11"/>
  <c r="AB24" i="11"/>
  <c r="AF24" i="11"/>
  <c r="AN24" i="11"/>
  <c r="AB25" i="11"/>
  <c r="AF25" i="11"/>
  <c r="AN25" i="11"/>
  <c r="AB26" i="11"/>
  <c r="AF26" i="11"/>
  <c r="AN26" i="11"/>
  <c r="AK30" i="11"/>
  <c r="AJ30" i="11"/>
  <c r="Z30" i="11"/>
  <c r="AK34" i="11"/>
  <c r="AJ34" i="11"/>
  <c r="Z34" i="11"/>
  <c r="AK38" i="11"/>
  <c r="AJ38" i="11"/>
  <c r="Z38" i="11"/>
  <c r="AK42" i="11"/>
  <c r="AJ42" i="11"/>
  <c r="Z42" i="11"/>
  <c r="AC11" i="11"/>
  <c r="AG11" i="11"/>
  <c r="AC12" i="11"/>
  <c r="AG12" i="11"/>
  <c r="AC13" i="11"/>
  <c r="AG13" i="11"/>
  <c r="AC14" i="11"/>
  <c r="AG14" i="11"/>
  <c r="AC15" i="11"/>
  <c r="AG15" i="11"/>
  <c r="AC16" i="11"/>
  <c r="AG16" i="11"/>
  <c r="AC17" i="11"/>
  <c r="AG17" i="11"/>
  <c r="AC18" i="11"/>
  <c r="AG18" i="11"/>
  <c r="AC19" i="11"/>
  <c r="AG19" i="11"/>
  <c r="AC20" i="11"/>
  <c r="AG20" i="11"/>
  <c r="AC21" i="11"/>
  <c r="AG21" i="11"/>
  <c r="AC22" i="11"/>
  <c r="AG22" i="11"/>
  <c r="AC23" i="11"/>
  <c r="AG23" i="11"/>
  <c r="AC24" i="11"/>
  <c r="AG24" i="11"/>
  <c r="AC25" i="11"/>
  <c r="AG25" i="11"/>
  <c r="AC26" i="11"/>
  <c r="AG26" i="11"/>
  <c r="AK29" i="11"/>
  <c r="AJ29" i="11"/>
  <c r="Z29" i="11"/>
  <c r="AD30" i="11"/>
  <c r="AK33" i="11"/>
  <c r="AJ33" i="11"/>
  <c r="Z33" i="11"/>
  <c r="AD34" i="11"/>
  <c r="AK37" i="11"/>
  <c r="AJ37" i="11"/>
  <c r="Z37" i="11"/>
  <c r="AD38" i="11"/>
  <c r="AK41" i="11"/>
  <c r="AJ41" i="11"/>
  <c r="Z41" i="11"/>
  <c r="AD42" i="11"/>
  <c r="C29" i="11"/>
  <c r="AA29" i="11"/>
  <c r="AE29" i="11"/>
  <c r="AI29" i="11"/>
  <c r="C30" i="11"/>
  <c r="AA30" i="11"/>
  <c r="AE30" i="11"/>
  <c r="AI30" i="11"/>
  <c r="C31" i="11"/>
  <c r="AA31" i="11"/>
  <c r="AE31" i="11"/>
  <c r="AI31" i="11"/>
  <c r="C32" i="11"/>
  <c r="AA32" i="11"/>
  <c r="AE32" i="11"/>
  <c r="AI32" i="11"/>
  <c r="C33" i="11"/>
  <c r="AA33" i="11"/>
  <c r="AE33" i="11"/>
  <c r="AI33" i="11"/>
  <c r="C34" i="11"/>
  <c r="AA34" i="11"/>
  <c r="AE34" i="11"/>
  <c r="AI34" i="11"/>
  <c r="C35" i="11"/>
  <c r="AA35" i="11"/>
  <c r="AE35" i="11"/>
  <c r="AI35" i="11"/>
  <c r="C36" i="11"/>
  <c r="AA36" i="11"/>
  <c r="AE36" i="11"/>
  <c r="AI36" i="11"/>
  <c r="C37" i="11"/>
  <c r="AA37" i="11"/>
  <c r="AE37" i="11"/>
  <c r="AI37" i="11"/>
  <c r="C38" i="11"/>
  <c r="AA38" i="11"/>
  <c r="AE38" i="11"/>
  <c r="AI38" i="11"/>
  <c r="C39" i="11"/>
  <c r="AA39" i="11"/>
  <c r="AE39" i="11"/>
  <c r="AI39" i="11"/>
  <c r="C40" i="11"/>
  <c r="AA40" i="11"/>
  <c r="AE40" i="11"/>
  <c r="AI40" i="11"/>
  <c r="C41" i="11"/>
  <c r="AA41" i="11"/>
  <c r="AE41" i="11"/>
  <c r="AI41" i="11"/>
  <c r="C42" i="11"/>
  <c r="AA42" i="11"/>
  <c r="AE42" i="11"/>
  <c r="AI42" i="11"/>
  <c r="C43" i="11"/>
  <c r="AA43" i="11"/>
  <c r="AE43" i="11"/>
  <c r="AI43" i="11"/>
  <c r="AB29" i="11"/>
  <c r="AF29" i="11"/>
  <c r="AN29" i="11"/>
  <c r="AB30" i="11"/>
  <c r="AF30" i="11"/>
  <c r="AN30" i="11"/>
  <c r="AB31" i="11"/>
  <c r="AF31" i="11"/>
  <c r="AN31" i="11"/>
  <c r="AB32" i="11"/>
  <c r="AF32" i="11"/>
  <c r="AN32" i="11"/>
  <c r="AB33" i="11"/>
  <c r="AF33" i="11"/>
  <c r="AN33" i="11"/>
  <c r="AB34" i="11"/>
  <c r="AF34" i="11"/>
  <c r="AN34" i="11"/>
  <c r="AB35" i="11"/>
  <c r="AF35" i="11"/>
  <c r="AN35" i="11"/>
  <c r="AB36" i="11"/>
  <c r="AF36" i="11"/>
  <c r="AN36" i="11"/>
  <c r="AB37" i="11"/>
  <c r="AF37" i="11"/>
  <c r="AN37" i="11"/>
  <c r="AB38" i="11"/>
  <c r="AF38" i="11"/>
  <c r="AN38" i="11"/>
  <c r="AB39" i="11"/>
  <c r="AF39" i="11"/>
  <c r="AN39" i="11"/>
  <c r="AB40" i="11"/>
  <c r="AF40" i="11"/>
  <c r="AN40" i="11"/>
  <c r="AB41" i="11"/>
  <c r="AF41" i="11"/>
  <c r="AN41" i="11"/>
  <c r="AB42" i="11"/>
  <c r="AF42" i="11"/>
  <c r="AN42" i="11"/>
  <c r="AB43" i="11"/>
  <c r="AF43" i="11"/>
  <c r="AN43" i="11"/>
  <c r="AC29" i="11"/>
  <c r="AG29" i="11"/>
  <c r="AC30" i="11"/>
  <c r="AG30" i="11"/>
  <c r="AC31" i="11"/>
  <c r="AG31" i="11"/>
  <c r="AC32" i="11"/>
  <c r="AG32" i="11"/>
  <c r="AC33" i="11"/>
  <c r="AG33" i="11"/>
  <c r="AC34" i="11"/>
  <c r="AG34" i="11"/>
  <c r="AC35" i="11"/>
  <c r="AG35" i="11"/>
  <c r="AC36" i="11"/>
  <c r="AG36" i="11"/>
  <c r="AC37" i="11"/>
  <c r="AG37" i="11"/>
  <c r="AC38" i="11"/>
  <c r="AG38" i="11"/>
  <c r="AC39" i="11"/>
  <c r="AG39" i="11"/>
  <c r="AC40" i="11"/>
  <c r="AG40" i="11"/>
  <c r="AC41" i="11"/>
  <c r="AG41" i="11"/>
  <c r="AC42" i="11"/>
  <c r="AG42" i="11"/>
  <c r="AC43" i="11"/>
  <c r="AG43" i="11"/>
  <c r="AJ5" i="13"/>
  <c r="AM5" i="13"/>
  <c r="AD5" i="13"/>
  <c r="AJ8" i="13"/>
  <c r="AM8" i="13"/>
  <c r="AI8" i="13"/>
  <c r="AE8" i="13"/>
  <c r="C8" i="13"/>
  <c r="AH12" i="13"/>
  <c r="AJ15" i="13"/>
  <c r="AM15" i="13"/>
  <c r="AI15" i="13"/>
  <c r="AE15" i="13"/>
  <c r="C15" i="13"/>
  <c r="AL15" i="13"/>
  <c r="AD15" i="13"/>
  <c r="AK15" i="13"/>
  <c r="AA24" i="13"/>
  <c r="AL24" i="13"/>
  <c r="AD24" i="13"/>
  <c r="AM28" i="13"/>
  <c r="AI28" i="13"/>
  <c r="AE28" i="13"/>
  <c r="C28" i="13"/>
  <c r="AF28" i="13"/>
  <c r="AO28" i="13"/>
  <c r="AD28" i="13"/>
  <c r="AL28" i="13"/>
  <c r="AH28" i="13"/>
  <c r="AA34" i="13"/>
  <c r="AF34" i="13"/>
  <c r="AJ7" i="13"/>
  <c r="AM7" i="13"/>
  <c r="AI7" i="13"/>
  <c r="AE7" i="13"/>
  <c r="C7" i="13"/>
  <c r="AG7" i="13"/>
  <c r="AA8" i="13"/>
  <c r="Z8" i="13"/>
  <c r="AH8" i="13"/>
  <c r="AJ11" i="13"/>
  <c r="AM11" i="13"/>
  <c r="AI11" i="13"/>
  <c r="AE11" i="13"/>
  <c r="C11" i="13"/>
  <c r="AG11" i="13"/>
  <c r="AA12" i="13"/>
  <c r="Z12" i="13"/>
  <c r="AA15" i="13"/>
  <c r="Z15" i="13"/>
  <c r="AJ18" i="13"/>
  <c r="AM18" i="13"/>
  <c r="AI18" i="13"/>
  <c r="AE18" i="13"/>
  <c r="C18" i="13"/>
  <c r="AK18" i="13"/>
  <c r="AH18" i="13"/>
  <c r="AA19" i="13"/>
  <c r="Z19" i="13"/>
  <c r="AJ22" i="13"/>
  <c r="AM22" i="13"/>
  <c r="AI22" i="13"/>
  <c r="AE22" i="13"/>
  <c r="C22" i="13"/>
  <c r="AK22" i="13"/>
  <c r="AH22" i="13"/>
  <c r="AA23" i="13"/>
  <c r="Z23" i="13"/>
  <c r="AJ26" i="13"/>
  <c r="AM26" i="13"/>
  <c r="AI26" i="13"/>
  <c r="AE26" i="13"/>
  <c r="C26" i="13"/>
  <c r="AK26" i="13"/>
  <c r="AH26" i="13"/>
  <c r="AA27" i="13"/>
  <c r="AL27" i="13"/>
  <c r="Z27" i="13"/>
  <c r="AG27" i="13"/>
  <c r="AN28" i="13"/>
  <c r="AA30" i="13"/>
  <c r="AF30" i="13"/>
  <c r="Z30" i="13"/>
  <c r="AA36" i="13"/>
  <c r="AD36" i="13"/>
  <c r="AL36" i="13"/>
  <c r="Z36" i="13"/>
  <c r="AJ12" i="13"/>
  <c r="AK12" i="13"/>
  <c r="AE12" i="13"/>
  <c r="C12" i="13"/>
  <c r="AA16" i="13"/>
  <c r="AL16" i="13"/>
  <c r="AD16" i="13"/>
  <c r="AG28" i="13"/>
  <c r="Z34" i="13"/>
  <c r="AB4" i="13"/>
  <c r="C5" i="13"/>
  <c r="AB5" i="13"/>
  <c r="AA5" i="13"/>
  <c r="AG5" i="13"/>
  <c r="AL5" i="13"/>
  <c r="AJ6" i="13"/>
  <c r="AM6" i="13"/>
  <c r="AI6" i="13"/>
  <c r="AE6" i="13"/>
  <c r="C6" i="13"/>
  <c r="AG6" i="13"/>
  <c r="AA7" i="13"/>
  <c r="Z7" i="13"/>
  <c r="AH7" i="13"/>
  <c r="AB8" i="13"/>
  <c r="AK8" i="13"/>
  <c r="AN9" i="13"/>
  <c r="AD9" i="13"/>
  <c r="AJ10" i="13"/>
  <c r="AM10" i="13"/>
  <c r="AI10" i="13"/>
  <c r="AE10" i="13"/>
  <c r="C10" i="13"/>
  <c r="AG10" i="13"/>
  <c r="AA11" i="13"/>
  <c r="Z11" i="13"/>
  <c r="AH11" i="13"/>
  <c r="AB12" i="13"/>
  <c r="AM12" i="13"/>
  <c r="AJ13" i="13"/>
  <c r="AL13" i="13"/>
  <c r="AG13" i="13"/>
  <c r="C13" i="13"/>
  <c r="AK13" i="13"/>
  <c r="AE13" i="13"/>
  <c r="AI13" i="13"/>
  <c r="AN14" i="13"/>
  <c r="AG15" i="13"/>
  <c r="AD18" i="13"/>
  <c r="AD22" i="13"/>
  <c r="AD26" i="13"/>
  <c r="AA43" i="13"/>
  <c r="AL43" i="13"/>
  <c r="AD43" i="13"/>
  <c r="Z43" i="13"/>
  <c r="AI5" i="13"/>
  <c r="AG8" i="13"/>
  <c r="Z9" i="13"/>
  <c r="Z16" i="13"/>
  <c r="AJ19" i="13"/>
  <c r="AM19" i="13"/>
  <c r="AI19" i="13"/>
  <c r="AE19" i="13"/>
  <c r="C19" i="13"/>
  <c r="AL19" i="13"/>
  <c r="AD19" i="13"/>
  <c r="AK19" i="13"/>
  <c r="AA20" i="13"/>
  <c r="AL20" i="13"/>
  <c r="AD20" i="13"/>
  <c r="Z20" i="13"/>
  <c r="AJ23" i="13"/>
  <c r="AM23" i="13"/>
  <c r="AI23" i="13"/>
  <c r="AE23" i="13"/>
  <c r="C23" i="13"/>
  <c r="AL23" i="13"/>
  <c r="AD23" i="13"/>
  <c r="AK23" i="13"/>
  <c r="Z24" i="13"/>
  <c r="AE5" i="13"/>
  <c r="AK5" i="13"/>
  <c r="AC4" i="13"/>
  <c r="AN5" i="13"/>
  <c r="AC5" i="13"/>
  <c r="AH5" i="13"/>
  <c r="AA6" i="13"/>
  <c r="Z6" i="13"/>
  <c r="AH6" i="13"/>
  <c r="AB7" i="13"/>
  <c r="AK7" i="13"/>
  <c r="AN8" i="13"/>
  <c r="AD8" i="13"/>
  <c r="AL8" i="13"/>
  <c r="AJ9" i="13"/>
  <c r="AM9" i="13"/>
  <c r="AI9" i="13"/>
  <c r="AE9" i="13"/>
  <c r="C9" i="13"/>
  <c r="AG9" i="13"/>
  <c r="AA10" i="13"/>
  <c r="Z10" i="13"/>
  <c r="AH10" i="13"/>
  <c r="AB11" i="13"/>
  <c r="AK11" i="13"/>
  <c r="AD12" i="13"/>
  <c r="AJ14" i="13"/>
  <c r="AL14" i="13"/>
  <c r="AG14" i="13"/>
  <c r="C14" i="13"/>
  <c r="AK14" i="13"/>
  <c r="AE14" i="13"/>
  <c r="AI14" i="13"/>
  <c r="AH15" i="13"/>
  <c r="AO16" i="13"/>
  <c r="AG18" i="13"/>
  <c r="AH19" i="13"/>
  <c r="AO20" i="13"/>
  <c r="AG22" i="13"/>
  <c r="AH23" i="13"/>
  <c r="AO24" i="13"/>
  <c r="AG26" i="13"/>
  <c r="Z13" i="13"/>
  <c r="Z14" i="13"/>
  <c r="AB15" i="13"/>
  <c r="AN16" i="13"/>
  <c r="AJ17" i="13"/>
  <c r="AM17" i="13"/>
  <c r="AI17" i="13"/>
  <c r="AE17" i="13"/>
  <c r="C17" i="13"/>
  <c r="AG17" i="13"/>
  <c r="AA18" i="13"/>
  <c r="Z18" i="13"/>
  <c r="AB19" i="13"/>
  <c r="AN20" i="13"/>
  <c r="AJ21" i="13"/>
  <c r="AM21" i="13"/>
  <c r="AI21" i="13"/>
  <c r="AE21" i="13"/>
  <c r="C21" i="13"/>
  <c r="AG21" i="13"/>
  <c r="AA22" i="13"/>
  <c r="Z22" i="13"/>
  <c r="AB23" i="13"/>
  <c r="AN24" i="13"/>
  <c r="AJ25" i="13"/>
  <c r="AM25" i="13"/>
  <c r="AI25" i="13"/>
  <c r="AE25" i="13"/>
  <c r="C25" i="13"/>
  <c r="AG25" i="13"/>
  <c r="AA26" i="13"/>
  <c r="Z26" i="13"/>
  <c r="AO29" i="13"/>
  <c r="AG29" i="13"/>
  <c r="AM29" i="13"/>
  <c r="AI29" i="13"/>
  <c r="AE29" i="13"/>
  <c r="C29" i="13"/>
  <c r="AH29" i="13"/>
  <c r="AF29" i="13"/>
  <c r="Z31" i="13"/>
  <c r="AO33" i="13"/>
  <c r="AG33" i="13"/>
  <c r="AM33" i="13"/>
  <c r="AI33" i="13"/>
  <c r="AE33" i="13"/>
  <c r="C33" i="13"/>
  <c r="AH33" i="13"/>
  <c r="AF33" i="13"/>
  <c r="Z35" i="13"/>
  <c r="AF5" i="13"/>
  <c r="AF6" i="13"/>
  <c r="AF7" i="13"/>
  <c r="AF8" i="13"/>
  <c r="AF9" i="13"/>
  <c r="AF10" i="13"/>
  <c r="AF11" i="13"/>
  <c r="AN12" i="13"/>
  <c r="AF12" i="13"/>
  <c r="AG12" i="13"/>
  <c r="AL12" i="13"/>
  <c r="AB13" i="13"/>
  <c r="AB14" i="13"/>
  <c r="AN15" i="13"/>
  <c r="AJ16" i="13"/>
  <c r="AM16" i="13"/>
  <c r="AI16" i="13"/>
  <c r="AE16" i="13"/>
  <c r="C16" i="13"/>
  <c r="AG16" i="13"/>
  <c r="AA17" i="13"/>
  <c r="Z17" i="13"/>
  <c r="AH17" i="13"/>
  <c r="AB18" i="13"/>
  <c r="AN19" i="13"/>
  <c r="AJ20" i="13"/>
  <c r="AM20" i="13"/>
  <c r="AI20" i="13"/>
  <c r="AE20" i="13"/>
  <c r="C20" i="13"/>
  <c r="AG20" i="13"/>
  <c r="AA21" i="13"/>
  <c r="Z21" i="13"/>
  <c r="AH21" i="13"/>
  <c r="AB22" i="13"/>
  <c r="AN23" i="13"/>
  <c r="AJ24" i="13"/>
  <c r="AM24" i="13"/>
  <c r="AI24" i="13"/>
  <c r="AE24" i="13"/>
  <c r="C24" i="13"/>
  <c r="AG24" i="13"/>
  <c r="AA25" i="13"/>
  <c r="Z25" i="13"/>
  <c r="AH25" i="13"/>
  <c r="AB26" i="13"/>
  <c r="AO32" i="13"/>
  <c r="AG32" i="13"/>
  <c r="AM32" i="13"/>
  <c r="AI32" i="13"/>
  <c r="AE32" i="13"/>
  <c r="C32" i="13"/>
  <c r="AH32" i="13"/>
  <c r="AN32" i="13"/>
  <c r="AF32" i="13"/>
  <c r="AA39" i="13"/>
  <c r="AD39" i="13"/>
  <c r="Z39" i="13"/>
  <c r="AL39" i="13"/>
  <c r="AA40" i="13"/>
  <c r="AD40" i="13"/>
  <c r="AL40" i="13"/>
  <c r="Z40" i="13"/>
  <c r="AM27" i="13"/>
  <c r="AI27" i="13"/>
  <c r="AE27" i="13"/>
  <c r="C27" i="13"/>
  <c r="AH27" i="13"/>
  <c r="AN27" i="13"/>
  <c r="AJ28" i="13"/>
  <c r="Z29" i="13"/>
  <c r="AO31" i="13"/>
  <c r="AG31" i="13"/>
  <c r="AM31" i="13"/>
  <c r="AI31" i="13"/>
  <c r="AE31" i="13"/>
  <c r="C31" i="13"/>
  <c r="AD31" i="13"/>
  <c r="AL31" i="13"/>
  <c r="Z33" i="13"/>
  <c r="AO35" i="13"/>
  <c r="AG35" i="13"/>
  <c r="AN35" i="13"/>
  <c r="AF35" i="13"/>
  <c r="AM35" i="13"/>
  <c r="AI35" i="13"/>
  <c r="AE35" i="13"/>
  <c r="C35" i="13"/>
  <c r="AD35" i="13"/>
  <c r="Z37" i="13"/>
  <c r="AO39" i="13"/>
  <c r="Z41" i="13"/>
  <c r="AO43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D27" i="13"/>
  <c r="AO27" i="13"/>
  <c r="AA28" i="13"/>
  <c r="Z28" i="13"/>
  <c r="AO30" i="13"/>
  <c r="AG30" i="13"/>
  <c r="AM30" i="13"/>
  <c r="AI30" i="13"/>
  <c r="AE30" i="13"/>
  <c r="C30" i="13"/>
  <c r="AD30" i="13"/>
  <c r="AL30" i="13"/>
  <c r="AF31" i="13"/>
  <c r="AN31" i="13"/>
  <c r="Z32" i="13"/>
  <c r="AO34" i="13"/>
  <c r="AG34" i="13"/>
  <c r="AM34" i="13"/>
  <c r="AI34" i="13"/>
  <c r="AE34" i="13"/>
  <c r="C34" i="13"/>
  <c r="AD34" i="13"/>
  <c r="AL34" i="13"/>
  <c r="AH35" i="13"/>
  <c r="AO36" i="13"/>
  <c r="AL37" i="13"/>
  <c r="Z38" i="13"/>
  <c r="AO40" i="13"/>
  <c r="AL41" i="13"/>
  <c r="Z42" i="13"/>
  <c r="C36" i="13"/>
  <c r="AE36" i="13"/>
  <c r="AI36" i="13"/>
  <c r="AM36" i="13"/>
  <c r="C37" i="13"/>
  <c r="AE37" i="13"/>
  <c r="AI37" i="13"/>
  <c r="AM37" i="13"/>
  <c r="C38" i="13"/>
  <c r="AE38" i="13"/>
  <c r="AI38" i="13"/>
  <c r="AM38" i="13"/>
  <c r="C39" i="13"/>
  <c r="AE39" i="13"/>
  <c r="AI39" i="13"/>
  <c r="AM39" i="13"/>
  <c r="C40" i="13"/>
  <c r="AE40" i="13"/>
  <c r="AI40" i="13"/>
  <c r="AM40" i="13"/>
  <c r="C41" i="13"/>
  <c r="AE41" i="13"/>
  <c r="AI41" i="13"/>
  <c r="AM41" i="13"/>
  <c r="C42" i="13"/>
  <c r="AE42" i="13"/>
  <c r="AI42" i="13"/>
  <c r="AM42" i="13"/>
  <c r="C43" i="13"/>
  <c r="AE43" i="13"/>
  <c r="AI43" i="13"/>
  <c r="AM43" i="13"/>
  <c r="AF36" i="13"/>
  <c r="AN36" i="13"/>
  <c r="AF37" i="13"/>
  <c r="AN37" i="13"/>
  <c r="AF38" i="13"/>
  <c r="AN38" i="13"/>
  <c r="AF39" i="13"/>
  <c r="AN39" i="13"/>
  <c r="AF40" i="13"/>
  <c r="AN40" i="13"/>
  <c r="AF41" i="13"/>
  <c r="AN41" i="13"/>
  <c r="AF42" i="13"/>
  <c r="AN42" i="13"/>
  <c r="AF43" i="13"/>
  <c r="AJ43" i="13"/>
  <c r="AN43" i="13"/>
  <c r="AG36" i="13"/>
  <c r="AG37" i="13"/>
  <c r="AG38" i="13"/>
  <c r="AG39" i="13"/>
  <c r="AG40" i="13"/>
  <c r="AG41" i="13"/>
  <c r="AG42" i="13"/>
  <c r="AG43" i="13"/>
  <c r="AA4" i="10"/>
  <c r="C4" i="10"/>
  <c r="AD5" i="10"/>
  <c r="AF6" i="10"/>
  <c r="AK6" i="10"/>
  <c r="AC8" i="10"/>
  <c r="AN8" i="10"/>
  <c r="AJ9" i="10"/>
  <c r="AF10" i="10"/>
  <c r="Z12" i="10"/>
  <c r="AO22" i="10"/>
  <c r="AK22" i="10"/>
  <c r="AC22" i="10"/>
  <c r="AA22" i="10"/>
  <c r="C22" i="10"/>
  <c r="AD22" i="10"/>
  <c r="Z24" i="10"/>
  <c r="AI27" i="10"/>
  <c r="AE27" i="10"/>
  <c r="AK27" i="10"/>
  <c r="AF27" i="10"/>
  <c r="Z27" i="10"/>
  <c r="AH27" i="10"/>
  <c r="AJ27" i="10"/>
  <c r="AO28" i="10"/>
  <c r="AK28" i="10"/>
  <c r="AA28" i="10"/>
  <c r="C28" i="10"/>
  <c r="AB28" i="10"/>
  <c r="AO29" i="10"/>
  <c r="AK29" i="10"/>
  <c r="AC29" i="10"/>
  <c r="AA29" i="10"/>
  <c r="C29" i="10"/>
  <c r="AJ29" i="10"/>
  <c r="AB29" i="10"/>
  <c r="AN29" i="10"/>
  <c r="AF35" i="10"/>
  <c r="AM35" i="10"/>
  <c r="AL35" i="10"/>
  <c r="AD35" i="10"/>
  <c r="Z35" i="10"/>
  <c r="AI4" i="10"/>
  <c r="AE4" i="10"/>
  <c r="AD4" i="10"/>
  <c r="AJ4" i="10"/>
  <c r="AO4" i="10"/>
  <c r="AM5" i="10"/>
  <c r="Z5" i="10"/>
  <c r="AF5" i="10"/>
  <c r="AL6" i="10"/>
  <c r="AA7" i="10"/>
  <c r="C7" i="10"/>
  <c r="AC7" i="10"/>
  <c r="AN7" i="10"/>
  <c r="AI8" i="10"/>
  <c r="AE8" i="10"/>
  <c r="AD8" i="10"/>
  <c r="AJ8" i="10"/>
  <c r="AM9" i="10"/>
  <c r="Z9" i="10"/>
  <c r="AF9" i="10"/>
  <c r="AB10" i="10"/>
  <c r="AL10" i="10"/>
  <c r="AO11" i="10"/>
  <c r="AK11" i="10"/>
  <c r="AA11" i="10"/>
  <c r="C11" i="10"/>
  <c r="AC11" i="10"/>
  <c r="AH11" i="10"/>
  <c r="AB12" i="10"/>
  <c r="AO13" i="10"/>
  <c r="AK13" i="10"/>
  <c r="AC13" i="10"/>
  <c r="AA13" i="10"/>
  <c r="C13" i="10"/>
  <c r="AD13" i="10"/>
  <c r="AL13" i="10"/>
  <c r="AG14" i="10"/>
  <c r="AF14" i="10"/>
  <c r="AB16" i="10"/>
  <c r="AO17" i="10"/>
  <c r="AK17" i="10"/>
  <c r="AC17" i="10"/>
  <c r="AA17" i="10"/>
  <c r="C17" i="10"/>
  <c r="AD17" i="10"/>
  <c r="AL17" i="10"/>
  <c r="AG18" i="10"/>
  <c r="AF18" i="10"/>
  <c r="AN18" i="10"/>
  <c r="AB20" i="10"/>
  <c r="AO21" i="10"/>
  <c r="AK21" i="10"/>
  <c r="AC21" i="10"/>
  <c r="AA21" i="10"/>
  <c r="C21" i="10"/>
  <c r="AD21" i="10"/>
  <c r="AL21" i="10"/>
  <c r="AG22" i="10"/>
  <c r="AF22" i="10"/>
  <c r="AN22" i="10"/>
  <c r="AB24" i="10"/>
  <c r="AO25" i="10"/>
  <c r="AK25" i="10"/>
  <c r="AC25" i="10"/>
  <c r="AA25" i="10"/>
  <c r="C25" i="10"/>
  <c r="AD25" i="10"/>
  <c r="AL25" i="10"/>
  <c r="AG26" i="10"/>
  <c r="AF26" i="10"/>
  <c r="AN26" i="10"/>
  <c r="AB27" i="10"/>
  <c r="AJ28" i="10"/>
  <c r="AF33" i="10"/>
  <c r="AM33" i="10"/>
  <c r="AD33" i="10"/>
  <c r="AL33" i="10"/>
  <c r="Z33" i="10"/>
  <c r="AF39" i="10"/>
  <c r="AM39" i="10"/>
  <c r="AL39" i="10"/>
  <c r="AD39" i="10"/>
  <c r="Z39" i="10"/>
  <c r="AO41" i="10"/>
  <c r="AN4" i="10"/>
  <c r="AA8" i="10"/>
  <c r="C8" i="10"/>
  <c r="AO14" i="10"/>
  <c r="AK14" i="10"/>
  <c r="AC14" i="10"/>
  <c r="AA14" i="10"/>
  <c r="C14" i="10"/>
  <c r="Z4" i="10"/>
  <c r="AI7" i="10"/>
  <c r="AE7" i="10"/>
  <c r="AJ7" i="10"/>
  <c r="Z8" i="10"/>
  <c r="AF8" i="10"/>
  <c r="AK8" i="10"/>
  <c r="AC10" i="10"/>
  <c r="AO12" i="10"/>
  <c r="AK12" i="10"/>
  <c r="AC12" i="10"/>
  <c r="AA12" i="10"/>
  <c r="C12" i="10"/>
  <c r="AL12" i="10"/>
  <c r="Z14" i="10"/>
  <c r="AH14" i="10"/>
  <c r="AO16" i="10"/>
  <c r="AK16" i="10"/>
  <c r="AC16" i="10"/>
  <c r="AA16" i="10"/>
  <c r="C16" i="10"/>
  <c r="AD16" i="10"/>
  <c r="AL16" i="10"/>
  <c r="AH18" i="10"/>
  <c r="AO20" i="10"/>
  <c r="AK20" i="10"/>
  <c r="AC20" i="10"/>
  <c r="AA20" i="10"/>
  <c r="C20" i="10"/>
  <c r="AD20" i="10"/>
  <c r="AL20" i="10"/>
  <c r="Z22" i="10"/>
  <c r="AO24" i="10"/>
  <c r="AK24" i="10"/>
  <c r="AC24" i="10"/>
  <c r="AA24" i="10"/>
  <c r="C24" i="10"/>
  <c r="AD24" i="10"/>
  <c r="AL24" i="10"/>
  <c r="AH26" i="10"/>
  <c r="AD27" i="10"/>
  <c r="AM28" i="10"/>
  <c r="AL28" i="10"/>
  <c r="Z28" i="10"/>
  <c r="AN28" i="10"/>
  <c r="AM29" i="10"/>
  <c r="AF29" i="10"/>
  <c r="Z29" i="10"/>
  <c r="AO35" i="10"/>
  <c r="AF37" i="10"/>
  <c r="AM37" i="10"/>
  <c r="AD37" i="10"/>
  <c r="AL37" i="10"/>
  <c r="Z37" i="10"/>
  <c r="AM43" i="10"/>
  <c r="AL43" i="10"/>
  <c r="AD43" i="10"/>
  <c r="Z43" i="10"/>
  <c r="AC4" i="10"/>
  <c r="AI5" i="10"/>
  <c r="AE5" i="10"/>
  <c r="Z6" i="10"/>
  <c r="AI9" i="10"/>
  <c r="AE9" i="10"/>
  <c r="AD9" i="10"/>
  <c r="Z10" i="10"/>
  <c r="AK10" i="10"/>
  <c r="Z16" i="10"/>
  <c r="AO18" i="10"/>
  <c r="AK18" i="10"/>
  <c r="AC18" i="10"/>
  <c r="AA18" i="10"/>
  <c r="C18" i="10"/>
  <c r="Z20" i="10"/>
  <c r="AO26" i="10"/>
  <c r="AK26" i="10"/>
  <c r="AC26" i="10"/>
  <c r="AA26" i="10"/>
  <c r="C26" i="10"/>
  <c r="AF4" i="10"/>
  <c r="AK4" i="10"/>
  <c r="AB5" i="10"/>
  <c r="AG5" i="10"/>
  <c r="AA6" i="10"/>
  <c r="C6" i="10"/>
  <c r="AC6" i="10"/>
  <c r="AN6" i="10"/>
  <c r="AD7" i="10"/>
  <c r="AG9" i="10"/>
  <c r="AA10" i="10"/>
  <c r="C10" i="10"/>
  <c r="AI11" i="10"/>
  <c r="AE11" i="10"/>
  <c r="AJ11" i="10"/>
  <c r="AD12" i="10"/>
  <c r="AB4" i="10"/>
  <c r="AG4" i="10"/>
  <c r="AL4" i="10"/>
  <c r="AA5" i="10"/>
  <c r="C5" i="10"/>
  <c r="AC5" i="10"/>
  <c r="AH5" i="10"/>
  <c r="AN5" i="10"/>
  <c r="AI6" i="10"/>
  <c r="AE6" i="10"/>
  <c r="AD6" i="10"/>
  <c r="AJ6" i="10"/>
  <c r="AO6" i="10"/>
  <c r="AM7" i="10"/>
  <c r="Z7" i="10"/>
  <c r="AF7" i="10"/>
  <c r="AK7" i="10"/>
  <c r="AB8" i="10"/>
  <c r="AG8" i="10"/>
  <c r="AL8" i="10"/>
  <c r="AA9" i="10"/>
  <c r="C9" i="10"/>
  <c r="AC9" i="10"/>
  <c r="AH9" i="10"/>
  <c r="AN9" i="10"/>
  <c r="AI10" i="10"/>
  <c r="AE10" i="10"/>
  <c r="AD10" i="10"/>
  <c r="AJ10" i="10"/>
  <c r="AO10" i="10"/>
  <c r="AM11" i="10"/>
  <c r="Z11" i="10"/>
  <c r="AF11" i="10"/>
  <c r="AL11" i="10"/>
  <c r="AG12" i="10"/>
  <c r="AF12" i="10"/>
  <c r="AN12" i="10"/>
  <c r="Z13" i="10"/>
  <c r="AB14" i="10"/>
  <c r="AJ14" i="10"/>
  <c r="AO15" i="10"/>
  <c r="AK15" i="10"/>
  <c r="AC15" i="10"/>
  <c r="AA15" i="10"/>
  <c r="C15" i="10"/>
  <c r="AD15" i="10"/>
  <c r="AL15" i="10"/>
  <c r="AG16" i="10"/>
  <c r="AF16" i="10"/>
  <c r="AN16" i="10"/>
  <c r="Z17" i="10"/>
  <c r="AB18" i="10"/>
  <c r="AJ18" i="10"/>
  <c r="AO19" i="10"/>
  <c r="AK19" i="10"/>
  <c r="AC19" i="10"/>
  <c r="AA19" i="10"/>
  <c r="C19" i="10"/>
  <c r="AD19" i="10"/>
  <c r="AL19" i="10"/>
  <c r="AG20" i="10"/>
  <c r="AF20" i="10"/>
  <c r="AN20" i="10"/>
  <c r="Z21" i="10"/>
  <c r="AB22" i="10"/>
  <c r="AJ22" i="10"/>
  <c r="AO23" i="10"/>
  <c r="AK23" i="10"/>
  <c r="AC23" i="10"/>
  <c r="AA23" i="10"/>
  <c r="C23" i="10"/>
  <c r="AD23" i="10"/>
  <c r="AL23" i="10"/>
  <c r="AG24" i="10"/>
  <c r="AF24" i="10"/>
  <c r="AN24" i="10"/>
  <c r="Z25" i="10"/>
  <c r="AB26" i="10"/>
  <c r="AJ26" i="10"/>
  <c r="AG27" i="10"/>
  <c r="AC28" i="10"/>
  <c r="AD29" i="10"/>
  <c r="AF31" i="10"/>
  <c r="AM31" i="10"/>
  <c r="AL31" i="10"/>
  <c r="AD31" i="10"/>
  <c r="Z31" i="10"/>
  <c r="AF41" i="10"/>
  <c r="AM41" i="10"/>
  <c r="AD41" i="10"/>
  <c r="AL41" i="10"/>
  <c r="Z41" i="10"/>
  <c r="AE12" i="10"/>
  <c r="AI12" i="10"/>
  <c r="AE13" i="10"/>
  <c r="AI13" i="10"/>
  <c r="AE14" i="10"/>
  <c r="AI14" i="10"/>
  <c r="AE15" i="10"/>
  <c r="AI15" i="10"/>
  <c r="AE16" i="10"/>
  <c r="AI16" i="10"/>
  <c r="AE17" i="10"/>
  <c r="AI17" i="10"/>
  <c r="AE18" i="10"/>
  <c r="AI18" i="10"/>
  <c r="AE19" i="10"/>
  <c r="AI19" i="10"/>
  <c r="AE20" i="10"/>
  <c r="AI20" i="10"/>
  <c r="AE21" i="10"/>
  <c r="AI21" i="10"/>
  <c r="AE22" i="10"/>
  <c r="AI22" i="10"/>
  <c r="AE23" i="10"/>
  <c r="AI23" i="10"/>
  <c r="AE24" i="10"/>
  <c r="AI24" i="10"/>
  <c r="AE25" i="10"/>
  <c r="AI25" i="10"/>
  <c r="AE26" i="10"/>
  <c r="AI26" i="10"/>
  <c r="AA27" i="10"/>
  <c r="C27" i="10"/>
  <c r="AC27" i="10"/>
  <c r="AN27" i="10"/>
  <c r="AG28" i="10"/>
  <c r="AI28" i="10"/>
  <c r="AE28" i="10"/>
  <c r="AD28" i="10"/>
  <c r="AG29" i="10"/>
  <c r="AF30" i="10"/>
  <c r="AM30" i="10"/>
  <c r="Z30" i="10"/>
  <c r="AO32" i="10"/>
  <c r="AG33" i="10"/>
  <c r="AF34" i="10"/>
  <c r="AM34" i="10"/>
  <c r="Z34" i="10"/>
  <c r="AO36" i="10"/>
  <c r="AG37" i="10"/>
  <c r="AF38" i="10"/>
  <c r="AM38" i="10"/>
  <c r="Z38" i="10"/>
  <c r="AO40" i="10"/>
  <c r="AG41" i="10"/>
  <c r="AF42" i="10"/>
  <c r="AM42" i="10"/>
  <c r="Z42" i="10"/>
  <c r="AM27" i="10"/>
  <c r="AG31" i="10"/>
  <c r="AF32" i="10"/>
  <c r="AM32" i="10"/>
  <c r="Z32" i="10"/>
  <c r="AG35" i="10"/>
  <c r="AF36" i="10"/>
  <c r="AM36" i="10"/>
  <c r="Z36" i="10"/>
  <c r="AG39" i="10"/>
  <c r="AF40" i="10"/>
  <c r="AM40" i="10"/>
  <c r="Z40" i="10"/>
  <c r="AG43" i="10"/>
  <c r="AE29" i="10"/>
  <c r="AI29" i="10"/>
  <c r="C30" i="10"/>
  <c r="AA30" i="10"/>
  <c r="AE30" i="10"/>
  <c r="AI30" i="10"/>
  <c r="C31" i="10"/>
  <c r="AA31" i="10"/>
  <c r="AE31" i="10"/>
  <c r="AI31" i="10"/>
  <c r="C32" i="10"/>
  <c r="AA32" i="10"/>
  <c r="AE32" i="10"/>
  <c r="AI32" i="10"/>
  <c r="C33" i="10"/>
  <c r="AA33" i="10"/>
  <c r="AE33" i="10"/>
  <c r="AI33" i="10"/>
  <c r="C34" i="10"/>
  <c r="AA34" i="10"/>
  <c r="AE34" i="10"/>
  <c r="AI34" i="10"/>
  <c r="C35" i="10"/>
  <c r="AA35" i="10"/>
  <c r="AE35" i="10"/>
  <c r="AI35" i="10"/>
  <c r="C36" i="10"/>
  <c r="AA36" i="10"/>
  <c r="AE36" i="10"/>
  <c r="AI36" i="10"/>
  <c r="C37" i="10"/>
  <c r="AA37" i="10"/>
  <c r="AE37" i="10"/>
  <c r="AI37" i="10"/>
  <c r="C38" i="10"/>
  <c r="AA38" i="10"/>
  <c r="AE38" i="10"/>
  <c r="AI38" i="10"/>
  <c r="C39" i="10"/>
  <c r="AA39" i="10"/>
  <c r="AE39" i="10"/>
  <c r="AI39" i="10"/>
  <c r="C40" i="10"/>
  <c r="AA40" i="10"/>
  <c r="AE40" i="10"/>
  <c r="AI40" i="10"/>
  <c r="C41" i="10"/>
  <c r="AA41" i="10"/>
  <c r="AE41" i="10"/>
  <c r="AI41" i="10"/>
  <c r="C42" i="10"/>
  <c r="AA42" i="10"/>
  <c r="AE42" i="10"/>
  <c r="AI42" i="10"/>
  <c r="C43" i="10"/>
  <c r="AA43" i="10"/>
  <c r="AE43" i="10"/>
  <c r="AI43" i="10"/>
  <c r="AB30" i="10"/>
  <c r="AJ30" i="10"/>
  <c r="AN30" i="10"/>
  <c r="AB31" i="10"/>
  <c r="AJ31" i="10"/>
  <c r="AN31" i="10"/>
  <c r="AB32" i="10"/>
  <c r="AJ32" i="10"/>
  <c r="AN32" i="10"/>
  <c r="AB33" i="10"/>
  <c r="AJ33" i="10"/>
  <c r="AN33" i="10"/>
  <c r="AB34" i="10"/>
  <c r="AJ34" i="10"/>
  <c r="AN34" i="10"/>
  <c r="AB35" i="10"/>
  <c r="AJ35" i="10"/>
  <c r="AN35" i="10"/>
  <c r="AB36" i="10"/>
  <c r="AJ36" i="10"/>
  <c r="AN36" i="10"/>
  <c r="AB37" i="10"/>
  <c r="AJ37" i="10"/>
  <c r="AN37" i="10"/>
  <c r="AB38" i="10"/>
  <c r="AJ38" i="10"/>
  <c r="AN38" i="10"/>
  <c r="AB39" i="10"/>
  <c r="AJ39" i="10"/>
  <c r="AN39" i="10"/>
  <c r="AB40" i="10"/>
  <c r="AJ40" i="10"/>
  <c r="AN40" i="10"/>
  <c r="AB41" i="10"/>
  <c r="AJ41" i="10"/>
  <c r="AN41" i="10"/>
  <c r="AB42" i="10"/>
  <c r="AJ42" i="10"/>
  <c r="AN42" i="10"/>
  <c r="AB43" i="10"/>
  <c r="AF43" i="10"/>
  <c r="AJ43" i="10"/>
  <c r="AN43" i="10"/>
  <c r="AC30" i="10"/>
  <c r="AK30" i="10"/>
  <c r="AC31" i="10"/>
  <c r="AK31" i="10"/>
  <c r="AC32" i="10"/>
  <c r="AK32" i="10"/>
  <c r="AC33" i="10"/>
  <c r="AK33" i="10"/>
  <c r="AC34" i="10"/>
  <c r="AK34" i="10"/>
  <c r="AC35" i="10"/>
  <c r="AK35" i="10"/>
  <c r="AC36" i="10"/>
  <c r="AK36" i="10"/>
  <c r="AC37" i="10"/>
  <c r="AK37" i="10"/>
  <c r="AC38" i="10"/>
  <c r="AK38" i="10"/>
  <c r="AC39" i="10"/>
  <c r="AK39" i="10"/>
  <c r="AC40" i="10"/>
  <c r="AK40" i="10"/>
  <c r="AC41" i="10"/>
  <c r="AK41" i="10"/>
  <c r="AC42" i="10"/>
  <c r="AK42" i="10"/>
  <c r="AC43" i="10"/>
  <c r="AK43" i="10"/>
  <c r="J43" i="27" l="1"/>
  <c r="H43" i="27"/>
  <c r="F43" i="27"/>
  <c r="D43" i="27"/>
  <c r="B43" i="27"/>
  <c r="J42" i="27"/>
  <c r="H42" i="27"/>
  <c r="F42" i="27"/>
  <c r="D42" i="27"/>
  <c r="B42" i="27"/>
  <c r="J41" i="27"/>
  <c r="H41" i="27"/>
  <c r="F41" i="27"/>
  <c r="D41" i="27"/>
  <c r="B41" i="27"/>
  <c r="J40" i="27"/>
  <c r="H40" i="27"/>
  <c r="F40" i="27"/>
  <c r="D40" i="27"/>
  <c r="B40" i="27"/>
  <c r="J39" i="27"/>
  <c r="H39" i="27"/>
  <c r="F39" i="27"/>
  <c r="D39" i="27"/>
  <c r="B39" i="27"/>
  <c r="J38" i="27"/>
  <c r="H38" i="27"/>
  <c r="F38" i="27"/>
  <c r="D38" i="27"/>
  <c r="B38" i="27"/>
  <c r="J37" i="27"/>
  <c r="H37" i="27"/>
  <c r="F37" i="27"/>
  <c r="D37" i="27"/>
  <c r="B37" i="27"/>
  <c r="J36" i="27"/>
  <c r="H36" i="27"/>
  <c r="F36" i="27"/>
  <c r="D36" i="27"/>
  <c r="B36" i="27"/>
  <c r="J35" i="27"/>
  <c r="H35" i="27"/>
  <c r="F35" i="27"/>
  <c r="D35" i="27"/>
  <c r="B35" i="27"/>
  <c r="J34" i="27"/>
  <c r="H34" i="27"/>
  <c r="F34" i="27"/>
  <c r="D34" i="27"/>
  <c r="B34" i="27"/>
  <c r="J33" i="27"/>
  <c r="H33" i="27"/>
  <c r="F33" i="27"/>
  <c r="D33" i="27"/>
  <c r="B33" i="27"/>
  <c r="J32" i="27"/>
  <c r="H32" i="27"/>
  <c r="F32" i="27"/>
  <c r="D32" i="27"/>
  <c r="B32" i="27"/>
  <c r="J31" i="27"/>
  <c r="H31" i="27"/>
  <c r="F31" i="27"/>
  <c r="D31" i="27"/>
  <c r="B31" i="27"/>
  <c r="J30" i="27"/>
  <c r="H30" i="27"/>
  <c r="F30" i="27"/>
  <c r="D30" i="27"/>
  <c r="B30" i="27"/>
  <c r="J29" i="27"/>
  <c r="H29" i="27"/>
  <c r="F29" i="27"/>
  <c r="D29" i="27"/>
  <c r="B29" i="27"/>
  <c r="J28" i="27"/>
  <c r="H28" i="27"/>
  <c r="F28" i="27"/>
  <c r="D28" i="27"/>
  <c r="B28" i="27"/>
  <c r="J27" i="27"/>
  <c r="H27" i="27"/>
  <c r="F27" i="27"/>
  <c r="D27" i="27"/>
  <c r="B27" i="27"/>
  <c r="J26" i="27"/>
  <c r="H26" i="27"/>
  <c r="F26" i="27"/>
  <c r="D26" i="27"/>
  <c r="B26" i="27"/>
  <c r="J25" i="27"/>
  <c r="H25" i="27"/>
  <c r="F25" i="27"/>
  <c r="D25" i="27"/>
  <c r="B25" i="27"/>
  <c r="J24" i="27"/>
  <c r="H24" i="27"/>
  <c r="F24" i="27"/>
  <c r="D24" i="27"/>
  <c r="B24" i="27"/>
  <c r="J23" i="27"/>
  <c r="H23" i="27"/>
  <c r="F23" i="27"/>
  <c r="D23" i="27"/>
  <c r="C23" i="27"/>
  <c r="B23" i="27"/>
  <c r="J22" i="27"/>
  <c r="H22" i="27"/>
  <c r="F22" i="27"/>
  <c r="D22" i="27"/>
  <c r="B22" i="27"/>
  <c r="J21" i="27"/>
  <c r="H21" i="27"/>
  <c r="F21" i="27"/>
  <c r="D21" i="27"/>
  <c r="B21" i="27"/>
  <c r="J20" i="27"/>
  <c r="H20" i="27"/>
  <c r="F20" i="27"/>
  <c r="D20" i="27"/>
  <c r="B20" i="27"/>
  <c r="J19" i="27"/>
  <c r="H19" i="27"/>
  <c r="F19" i="27"/>
  <c r="D19" i="27"/>
  <c r="B19" i="27"/>
  <c r="J18" i="27"/>
  <c r="H18" i="27"/>
  <c r="F18" i="27"/>
  <c r="D18" i="27"/>
  <c r="B18" i="27"/>
  <c r="J17" i="27"/>
  <c r="H17" i="27"/>
  <c r="F17" i="27"/>
  <c r="D17" i="27"/>
  <c r="B17" i="27"/>
  <c r="J16" i="27"/>
  <c r="H16" i="27"/>
  <c r="F16" i="27"/>
  <c r="D16" i="27"/>
  <c r="B16" i="27"/>
  <c r="J15" i="27"/>
  <c r="H15" i="27"/>
  <c r="F15" i="27"/>
  <c r="D15" i="27"/>
  <c r="B15" i="27"/>
  <c r="J14" i="27"/>
  <c r="H14" i="27"/>
  <c r="F14" i="27"/>
  <c r="D14" i="27"/>
  <c r="B14" i="27"/>
  <c r="J13" i="27"/>
  <c r="H13" i="27"/>
  <c r="F13" i="27"/>
  <c r="D13" i="27"/>
  <c r="B13" i="27"/>
  <c r="J12" i="27"/>
  <c r="H12" i="27"/>
  <c r="F12" i="27"/>
  <c r="D12" i="27"/>
  <c r="B12" i="27"/>
  <c r="J11" i="27"/>
  <c r="H11" i="27"/>
  <c r="F11" i="27"/>
  <c r="D11" i="27"/>
  <c r="B11" i="27"/>
  <c r="J10" i="27"/>
  <c r="H10" i="27"/>
  <c r="F10" i="27"/>
  <c r="D10" i="27"/>
  <c r="B10" i="27"/>
  <c r="J9" i="27"/>
  <c r="H9" i="27"/>
  <c r="F9" i="27"/>
  <c r="D9" i="27"/>
  <c r="B9" i="27"/>
  <c r="J8" i="27"/>
  <c r="H8" i="27"/>
  <c r="F8" i="27"/>
  <c r="D8" i="27"/>
  <c r="B8" i="27"/>
  <c r="J7" i="27"/>
  <c r="H7" i="27"/>
  <c r="F7" i="27"/>
  <c r="D7" i="27"/>
  <c r="B7" i="27"/>
  <c r="J6" i="27"/>
  <c r="H6" i="27"/>
  <c r="F6" i="27"/>
  <c r="D6" i="27"/>
  <c r="B6" i="27"/>
  <c r="J5" i="27"/>
  <c r="H5" i="27"/>
  <c r="F5" i="27"/>
  <c r="D5" i="27"/>
  <c r="B5" i="27"/>
  <c r="J4" i="27"/>
  <c r="H4" i="27"/>
  <c r="F4" i="27"/>
  <c r="D4" i="27"/>
  <c r="B4" i="27"/>
  <c r="J43" i="25"/>
  <c r="H43" i="25"/>
  <c r="F43" i="25"/>
  <c r="D43" i="25"/>
  <c r="B43" i="25"/>
  <c r="J42" i="25"/>
  <c r="H42" i="25"/>
  <c r="F42" i="25"/>
  <c r="D42" i="25"/>
  <c r="B42" i="25"/>
  <c r="J41" i="25"/>
  <c r="H41" i="25"/>
  <c r="F41" i="25"/>
  <c r="D41" i="25"/>
  <c r="B41" i="25"/>
  <c r="J40" i="25"/>
  <c r="H40" i="25"/>
  <c r="F40" i="25"/>
  <c r="D40" i="25"/>
  <c r="B40" i="25"/>
  <c r="J39" i="25"/>
  <c r="H39" i="25"/>
  <c r="F39" i="25"/>
  <c r="D39" i="25"/>
  <c r="B39" i="25"/>
  <c r="J38" i="25"/>
  <c r="H38" i="25"/>
  <c r="F38" i="25"/>
  <c r="D38" i="25"/>
  <c r="B38" i="25"/>
  <c r="J37" i="25"/>
  <c r="H37" i="25"/>
  <c r="F37" i="25"/>
  <c r="D37" i="25"/>
  <c r="B37" i="25"/>
  <c r="J36" i="25"/>
  <c r="H36" i="25"/>
  <c r="F36" i="25"/>
  <c r="D36" i="25"/>
  <c r="B36" i="25"/>
  <c r="J35" i="25"/>
  <c r="H35" i="25"/>
  <c r="F35" i="25"/>
  <c r="D35" i="25"/>
  <c r="B35" i="25"/>
  <c r="J34" i="25"/>
  <c r="H34" i="25"/>
  <c r="F34" i="25"/>
  <c r="D34" i="25"/>
  <c r="B34" i="25"/>
  <c r="J33" i="25"/>
  <c r="H33" i="25"/>
  <c r="F33" i="25"/>
  <c r="D33" i="25"/>
  <c r="B33" i="25"/>
  <c r="J32" i="25"/>
  <c r="H32" i="25"/>
  <c r="F32" i="25"/>
  <c r="D32" i="25"/>
  <c r="B32" i="25"/>
  <c r="J31" i="25"/>
  <c r="H31" i="25"/>
  <c r="F31" i="25"/>
  <c r="D31" i="25"/>
  <c r="B31" i="25"/>
  <c r="J30" i="25"/>
  <c r="H30" i="25"/>
  <c r="F30" i="25"/>
  <c r="D30" i="25"/>
  <c r="B30" i="25"/>
  <c r="J29" i="25"/>
  <c r="H29" i="25"/>
  <c r="F29" i="25"/>
  <c r="D29" i="25"/>
  <c r="B29" i="25"/>
  <c r="J28" i="25"/>
  <c r="H28" i="25"/>
  <c r="F28" i="25"/>
  <c r="D28" i="25"/>
  <c r="B28" i="25"/>
  <c r="J27" i="25"/>
  <c r="H27" i="25"/>
  <c r="F27" i="25"/>
  <c r="D27" i="25"/>
  <c r="B27" i="25"/>
  <c r="J26" i="25"/>
  <c r="C26" i="25" s="1"/>
  <c r="H26" i="25"/>
  <c r="F26" i="25"/>
  <c r="D26" i="25"/>
  <c r="B26" i="25"/>
  <c r="J25" i="25"/>
  <c r="H25" i="25"/>
  <c r="F25" i="25"/>
  <c r="D25" i="25"/>
  <c r="B25" i="25"/>
  <c r="J24" i="25"/>
  <c r="H24" i="25"/>
  <c r="F24" i="25"/>
  <c r="D24" i="25"/>
  <c r="B24" i="25"/>
  <c r="J23" i="25"/>
  <c r="H23" i="25"/>
  <c r="F23" i="25"/>
  <c r="D23" i="25"/>
  <c r="B23" i="25"/>
  <c r="J22" i="25"/>
  <c r="H22" i="25"/>
  <c r="F22" i="25"/>
  <c r="D22" i="25"/>
  <c r="B22" i="25"/>
  <c r="J21" i="25"/>
  <c r="H21" i="25"/>
  <c r="F21" i="25"/>
  <c r="D21" i="25"/>
  <c r="B21" i="25"/>
  <c r="J20" i="25"/>
  <c r="H20" i="25"/>
  <c r="F20" i="25"/>
  <c r="D20" i="25"/>
  <c r="C20" i="25"/>
  <c r="B20" i="25"/>
  <c r="J19" i="25"/>
  <c r="H19" i="25"/>
  <c r="F19" i="25"/>
  <c r="D19" i="25"/>
  <c r="B19" i="25"/>
  <c r="J18" i="25"/>
  <c r="H18" i="25"/>
  <c r="F18" i="25"/>
  <c r="D18" i="25"/>
  <c r="B18" i="25"/>
  <c r="J17" i="25"/>
  <c r="H17" i="25"/>
  <c r="F17" i="25"/>
  <c r="D17" i="25"/>
  <c r="B17" i="25"/>
  <c r="J16" i="25"/>
  <c r="H16" i="25"/>
  <c r="F16" i="25"/>
  <c r="D16" i="25"/>
  <c r="B16" i="25"/>
  <c r="J15" i="25"/>
  <c r="H15" i="25"/>
  <c r="F15" i="25"/>
  <c r="C15" i="25" s="1"/>
  <c r="D15" i="25"/>
  <c r="B15" i="25"/>
  <c r="J14" i="25"/>
  <c r="H14" i="25"/>
  <c r="F14" i="25"/>
  <c r="D14" i="25"/>
  <c r="B14" i="25"/>
  <c r="J13" i="25"/>
  <c r="H13" i="25"/>
  <c r="F13" i="25"/>
  <c r="D13" i="25"/>
  <c r="B13" i="25"/>
  <c r="J12" i="25"/>
  <c r="H12" i="25"/>
  <c r="F12" i="25"/>
  <c r="D12" i="25"/>
  <c r="B12" i="25"/>
  <c r="J11" i="25"/>
  <c r="H11" i="25"/>
  <c r="F11" i="25"/>
  <c r="D11" i="25"/>
  <c r="C11" i="25"/>
  <c r="B11" i="25"/>
  <c r="J10" i="25"/>
  <c r="H10" i="25"/>
  <c r="F10" i="25"/>
  <c r="D10" i="25"/>
  <c r="B10" i="25"/>
  <c r="J9" i="25"/>
  <c r="H9" i="25"/>
  <c r="F9" i="25"/>
  <c r="C9" i="25" s="1"/>
  <c r="D9" i="25"/>
  <c r="B9" i="25"/>
  <c r="J8" i="25"/>
  <c r="H8" i="25"/>
  <c r="F8" i="25"/>
  <c r="D8" i="25"/>
  <c r="B8" i="25"/>
  <c r="J7" i="25"/>
  <c r="H7" i="25"/>
  <c r="F7" i="25"/>
  <c r="D7" i="25"/>
  <c r="C7" i="25" s="1"/>
  <c r="B7" i="25"/>
  <c r="J6" i="25"/>
  <c r="H6" i="25"/>
  <c r="F6" i="25"/>
  <c r="D6" i="25"/>
  <c r="B6" i="25"/>
  <c r="J5" i="25"/>
  <c r="H5" i="25"/>
  <c r="F5" i="25"/>
  <c r="D5" i="25"/>
  <c r="B5" i="25"/>
  <c r="J4" i="25"/>
  <c r="H4" i="25"/>
  <c r="F4" i="25"/>
  <c r="D4" i="25"/>
  <c r="B4" i="25"/>
  <c r="L43" i="24"/>
  <c r="J43" i="24"/>
  <c r="H43" i="24"/>
  <c r="F43" i="24"/>
  <c r="D43" i="24"/>
  <c r="B43" i="24"/>
  <c r="L42" i="24"/>
  <c r="J42" i="24"/>
  <c r="H42" i="24"/>
  <c r="F42" i="24"/>
  <c r="D42" i="24"/>
  <c r="B42" i="24"/>
  <c r="L41" i="24"/>
  <c r="J41" i="24"/>
  <c r="H41" i="24"/>
  <c r="F41" i="24"/>
  <c r="D41" i="24"/>
  <c r="B41" i="24"/>
  <c r="L40" i="24"/>
  <c r="J40" i="24"/>
  <c r="H40" i="24"/>
  <c r="F40" i="24"/>
  <c r="D40" i="24"/>
  <c r="B40" i="24"/>
  <c r="L39" i="24"/>
  <c r="J39" i="24"/>
  <c r="H39" i="24"/>
  <c r="F39" i="24"/>
  <c r="D39" i="24"/>
  <c r="B39" i="24"/>
  <c r="L38" i="24"/>
  <c r="J38" i="24"/>
  <c r="H38" i="24"/>
  <c r="F38" i="24"/>
  <c r="D38" i="24"/>
  <c r="B38" i="24"/>
  <c r="L37" i="24"/>
  <c r="J37" i="24"/>
  <c r="H37" i="24"/>
  <c r="F37" i="24"/>
  <c r="D37" i="24"/>
  <c r="B37" i="24"/>
  <c r="L36" i="24"/>
  <c r="J36" i="24"/>
  <c r="H36" i="24"/>
  <c r="F36" i="24"/>
  <c r="D36" i="24"/>
  <c r="B36" i="24"/>
  <c r="L35" i="24"/>
  <c r="J35" i="24"/>
  <c r="H35" i="24"/>
  <c r="F35" i="24"/>
  <c r="D35" i="24"/>
  <c r="B35" i="24"/>
  <c r="L34" i="24"/>
  <c r="J34" i="24"/>
  <c r="H34" i="24"/>
  <c r="F34" i="24"/>
  <c r="D34" i="24"/>
  <c r="B34" i="24"/>
  <c r="L33" i="24"/>
  <c r="J33" i="24"/>
  <c r="H33" i="24"/>
  <c r="F33" i="24"/>
  <c r="D33" i="24"/>
  <c r="B33" i="24"/>
  <c r="L32" i="24"/>
  <c r="J32" i="24"/>
  <c r="H32" i="24"/>
  <c r="F32" i="24"/>
  <c r="D32" i="24"/>
  <c r="B32" i="24"/>
  <c r="L31" i="24"/>
  <c r="J31" i="24"/>
  <c r="H31" i="24"/>
  <c r="F31" i="24"/>
  <c r="D31" i="24"/>
  <c r="B31" i="24"/>
  <c r="L30" i="24"/>
  <c r="J30" i="24"/>
  <c r="H30" i="24"/>
  <c r="F30" i="24"/>
  <c r="D30" i="24"/>
  <c r="B30" i="24"/>
  <c r="L29" i="24"/>
  <c r="J29" i="24"/>
  <c r="H29" i="24"/>
  <c r="F29" i="24"/>
  <c r="D29" i="24"/>
  <c r="B29" i="24"/>
  <c r="L28" i="24"/>
  <c r="J28" i="24"/>
  <c r="H28" i="24"/>
  <c r="F28" i="24"/>
  <c r="D28" i="24"/>
  <c r="B28" i="24"/>
  <c r="L27" i="24"/>
  <c r="J27" i="24"/>
  <c r="H27" i="24"/>
  <c r="F27" i="24"/>
  <c r="D27" i="24"/>
  <c r="B27" i="24"/>
  <c r="L26" i="24"/>
  <c r="J26" i="24"/>
  <c r="H26" i="24"/>
  <c r="F26" i="24"/>
  <c r="D26" i="24"/>
  <c r="B26" i="24"/>
  <c r="L25" i="24"/>
  <c r="J25" i="24"/>
  <c r="H25" i="24"/>
  <c r="F25" i="24"/>
  <c r="D25" i="24"/>
  <c r="B25" i="24"/>
  <c r="L24" i="24"/>
  <c r="J24" i="24"/>
  <c r="H24" i="24"/>
  <c r="F24" i="24"/>
  <c r="D24" i="24"/>
  <c r="B24" i="24"/>
  <c r="L23" i="24"/>
  <c r="J23" i="24"/>
  <c r="H23" i="24"/>
  <c r="F23" i="24"/>
  <c r="D23" i="24"/>
  <c r="B23" i="24"/>
  <c r="L22" i="24"/>
  <c r="J22" i="24"/>
  <c r="H22" i="24"/>
  <c r="F22" i="24"/>
  <c r="D22" i="24"/>
  <c r="B22" i="24"/>
  <c r="L21" i="24"/>
  <c r="J21" i="24"/>
  <c r="H21" i="24"/>
  <c r="F21" i="24"/>
  <c r="D21" i="24"/>
  <c r="B21" i="24"/>
  <c r="L20" i="24"/>
  <c r="J20" i="24"/>
  <c r="H20" i="24"/>
  <c r="F20" i="24"/>
  <c r="D20" i="24"/>
  <c r="B20" i="24"/>
  <c r="L19" i="24"/>
  <c r="J19" i="24"/>
  <c r="H19" i="24"/>
  <c r="F19" i="24"/>
  <c r="D19" i="24"/>
  <c r="B19" i="24"/>
  <c r="L18" i="24"/>
  <c r="J18" i="24"/>
  <c r="H18" i="24"/>
  <c r="F18" i="24"/>
  <c r="D18" i="24"/>
  <c r="B18" i="24"/>
  <c r="L17" i="24"/>
  <c r="J17" i="24"/>
  <c r="H17" i="24"/>
  <c r="F17" i="24"/>
  <c r="D17" i="24"/>
  <c r="B17" i="24"/>
  <c r="L16" i="24"/>
  <c r="J16" i="24"/>
  <c r="H16" i="24"/>
  <c r="F16" i="24"/>
  <c r="D16" i="24"/>
  <c r="B16" i="24"/>
  <c r="L15" i="24"/>
  <c r="J15" i="24"/>
  <c r="H15" i="24"/>
  <c r="F15" i="24"/>
  <c r="D15" i="24"/>
  <c r="B15" i="24"/>
  <c r="L14" i="24"/>
  <c r="J14" i="24"/>
  <c r="H14" i="24"/>
  <c r="F14" i="24"/>
  <c r="D14" i="24"/>
  <c r="B14" i="24"/>
  <c r="L13" i="24"/>
  <c r="J13" i="24"/>
  <c r="H13" i="24"/>
  <c r="F13" i="24"/>
  <c r="D13" i="24"/>
  <c r="B13" i="24"/>
  <c r="L12" i="24"/>
  <c r="J12" i="24"/>
  <c r="H12" i="24"/>
  <c r="F12" i="24"/>
  <c r="D12" i="24"/>
  <c r="B12" i="24"/>
  <c r="L11" i="24"/>
  <c r="J11" i="24"/>
  <c r="H11" i="24"/>
  <c r="F11" i="24"/>
  <c r="D11" i="24"/>
  <c r="B11" i="24"/>
  <c r="L10" i="24"/>
  <c r="J10" i="24"/>
  <c r="H10" i="24"/>
  <c r="F10" i="24"/>
  <c r="D10" i="24"/>
  <c r="B10" i="24"/>
  <c r="L9" i="24"/>
  <c r="J9" i="24"/>
  <c r="H9" i="24"/>
  <c r="F9" i="24"/>
  <c r="D9" i="24"/>
  <c r="B9" i="24"/>
  <c r="L8" i="24"/>
  <c r="J8" i="24"/>
  <c r="H8" i="24"/>
  <c r="F8" i="24"/>
  <c r="D8" i="24"/>
  <c r="B8" i="24"/>
  <c r="L7" i="24"/>
  <c r="J7" i="24"/>
  <c r="H7" i="24"/>
  <c r="F7" i="24"/>
  <c r="D7" i="24"/>
  <c r="B7" i="24"/>
  <c r="L6" i="24"/>
  <c r="J6" i="24"/>
  <c r="H6" i="24"/>
  <c r="F6" i="24"/>
  <c r="D6" i="24"/>
  <c r="B6" i="24"/>
  <c r="L5" i="24"/>
  <c r="J5" i="24"/>
  <c r="H5" i="24"/>
  <c r="F5" i="24"/>
  <c r="D5" i="24"/>
  <c r="B5" i="24"/>
  <c r="L4" i="24"/>
  <c r="J4" i="24"/>
  <c r="H4" i="24"/>
  <c r="F4" i="24"/>
  <c r="D4" i="24"/>
  <c r="B4" i="24"/>
  <c r="AH10" i="24" l="1"/>
  <c r="AI10" i="24"/>
  <c r="AJ10" i="24"/>
  <c r="AN10" i="24"/>
  <c r="AO10" i="24"/>
  <c r="AD10" i="24"/>
  <c r="AE10" i="24"/>
  <c r="Z10" i="24"/>
  <c r="AA10" i="24"/>
  <c r="AF10" i="24"/>
  <c r="AG10" i="24"/>
  <c r="AK10" i="24"/>
  <c r="AH28" i="24"/>
  <c r="AJ28" i="24"/>
  <c r="AK28" i="24"/>
  <c r="Z28" i="24"/>
  <c r="AA28" i="24"/>
  <c r="AN28" i="24"/>
  <c r="AD28" i="24"/>
  <c r="AE28" i="24"/>
  <c r="AF28" i="24"/>
  <c r="AG28" i="24"/>
  <c r="AI28" i="24"/>
  <c r="AO28" i="24"/>
  <c r="AB7" i="24"/>
  <c r="Q7" i="1" s="1"/>
  <c r="D7" i="1" s="1"/>
  <c r="AC7" i="24"/>
  <c r="AL8" i="25"/>
  <c r="AD8" i="25"/>
  <c r="AE8" i="25"/>
  <c r="AF8" i="25"/>
  <c r="AG8" i="25"/>
  <c r="AH8" i="25"/>
  <c r="AI8" i="25"/>
  <c r="AM8" i="25"/>
  <c r="AJ12" i="25"/>
  <c r="AK12" i="25"/>
  <c r="AA12" i="25"/>
  <c r="Z12" i="25"/>
  <c r="AK26" i="25"/>
  <c r="Z26" i="25"/>
  <c r="AA26" i="25"/>
  <c r="AJ26" i="25"/>
  <c r="C36" i="25"/>
  <c r="AG36" i="25"/>
  <c r="AH36" i="25"/>
  <c r="AE36" i="25"/>
  <c r="AF36" i="25"/>
  <c r="AI36" i="25"/>
  <c r="AD36" i="25"/>
  <c r="AL36" i="25"/>
  <c r="AM36" i="25"/>
  <c r="AJ38" i="25"/>
  <c r="AK38" i="25"/>
  <c r="Z38" i="25"/>
  <c r="AA38" i="25"/>
  <c r="Z36" i="24"/>
  <c r="AN36" i="24"/>
  <c r="AO36" i="24"/>
  <c r="AD36" i="24"/>
  <c r="AE36" i="24"/>
  <c r="AF36" i="24"/>
  <c r="AA36" i="24"/>
  <c r="AG36" i="24"/>
  <c r="AK36" i="24"/>
  <c r="AH36" i="24"/>
  <c r="AI36" i="24"/>
  <c r="AJ36" i="24"/>
  <c r="AL20" i="25"/>
  <c r="AD20" i="25"/>
  <c r="AE20" i="25"/>
  <c r="AF20" i="25"/>
  <c r="AG20" i="25"/>
  <c r="AH20" i="25"/>
  <c r="AM20" i="25"/>
  <c r="AI20" i="25"/>
  <c r="AL5" i="24"/>
  <c r="AM5" i="24"/>
  <c r="AL7" i="24"/>
  <c r="AM7" i="24"/>
  <c r="AL9" i="24"/>
  <c r="AM9" i="24"/>
  <c r="AL11" i="24"/>
  <c r="AM11" i="24"/>
  <c r="AL13" i="24"/>
  <c r="AM13" i="24"/>
  <c r="AL15" i="24"/>
  <c r="AM15" i="24"/>
  <c r="AL17" i="24"/>
  <c r="AM17" i="24"/>
  <c r="AL19" i="24"/>
  <c r="AM19" i="24"/>
  <c r="AL21" i="24"/>
  <c r="AM21" i="24"/>
  <c r="AL23" i="24"/>
  <c r="AM23" i="24"/>
  <c r="AL25" i="24"/>
  <c r="AM25" i="24"/>
  <c r="AL27" i="24"/>
  <c r="AM27" i="24"/>
  <c r="AL29" i="24"/>
  <c r="AM29" i="24"/>
  <c r="AL31" i="24"/>
  <c r="AM31" i="24"/>
  <c r="AL33" i="24"/>
  <c r="AM33" i="24"/>
  <c r="AL35" i="24"/>
  <c r="AM35" i="24"/>
  <c r="AL37" i="24"/>
  <c r="AM37" i="24"/>
  <c r="AL39" i="24"/>
  <c r="AM39" i="24"/>
  <c r="AL41" i="24"/>
  <c r="AM41" i="24"/>
  <c r="AL43" i="24"/>
  <c r="AM43" i="24"/>
  <c r="AL6" i="25"/>
  <c r="AD6" i="25"/>
  <c r="R6" i="1" s="1"/>
  <c r="E6" i="1" s="1"/>
  <c r="AG6" i="25"/>
  <c r="AH6" i="25"/>
  <c r="AE6" i="25"/>
  <c r="AF6" i="25"/>
  <c r="AI6" i="25"/>
  <c r="AM6" i="25"/>
  <c r="AJ10" i="25"/>
  <c r="AK10" i="25"/>
  <c r="Z10" i="25"/>
  <c r="AA10" i="25"/>
  <c r="AL15" i="25"/>
  <c r="V15" i="1" s="1"/>
  <c r="I15" i="1" s="1"/>
  <c r="AD15" i="25"/>
  <c r="AE15" i="25"/>
  <c r="AF15" i="25"/>
  <c r="AG15" i="25"/>
  <c r="AH15" i="25"/>
  <c r="AI15" i="25"/>
  <c r="AM15" i="25"/>
  <c r="AK17" i="25"/>
  <c r="AJ17" i="25"/>
  <c r="Z17" i="25"/>
  <c r="AA17" i="25"/>
  <c r="AL22" i="25"/>
  <c r="V22" i="1" s="1"/>
  <c r="I22" i="1" s="1"/>
  <c r="AF22" i="25"/>
  <c r="AG22" i="25"/>
  <c r="AH22" i="25"/>
  <c r="AI22" i="25"/>
  <c r="AM22" i="25"/>
  <c r="AE22" i="25"/>
  <c r="AD22" i="25"/>
  <c r="AK24" i="25"/>
  <c r="AJ24" i="25"/>
  <c r="Z24" i="25"/>
  <c r="AA24" i="25"/>
  <c r="AG29" i="25"/>
  <c r="AE29" i="25"/>
  <c r="AH29" i="25"/>
  <c r="T29" i="1" s="1"/>
  <c r="G29" i="1" s="1"/>
  <c r="AI29" i="25"/>
  <c r="AL29" i="25"/>
  <c r="AD29" i="25"/>
  <c r="AF29" i="25"/>
  <c r="AM29" i="25"/>
  <c r="AJ31" i="25"/>
  <c r="AK31" i="25"/>
  <c r="Z31" i="25"/>
  <c r="AA31" i="25"/>
  <c r="AG41" i="25"/>
  <c r="AE41" i="25"/>
  <c r="AH41" i="25"/>
  <c r="T41" i="1" s="1"/>
  <c r="G41" i="1" s="1"/>
  <c r="AI41" i="25"/>
  <c r="AL41" i="25"/>
  <c r="AD41" i="25"/>
  <c r="AF41" i="25"/>
  <c r="AM41" i="25"/>
  <c r="AJ43" i="25"/>
  <c r="AK43" i="25"/>
  <c r="Z43" i="25"/>
  <c r="AA43" i="25"/>
  <c r="AJ8" i="25"/>
  <c r="AK8" i="25"/>
  <c r="Z8" i="25"/>
  <c r="P8" i="1" s="1"/>
  <c r="C8" i="1" s="1"/>
  <c r="AA8" i="25"/>
  <c r="AD32" i="24"/>
  <c r="AF32" i="24"/>
  <c r="AG32" i="24"/>
  <c r="AH32" i="24"/>
  <c r="AI32" i="24"/>
  <c r="AJ32" i="24"/>
  <c r="AE32" i="24"/>
  <c r="AK32" i="24"/>
  <c r="AN32" i="24"/>
  <c r="AO32" i="24"/>
  <c r="Z32" i="24"/>
  <c r="AA32" i="24"/>
  <c r="AC4" i="24"/>
  <c r="AB4" i="24"/>
  <c r="AB6" i="24"/>
  <c r="Q6" i="1" s="1"/>
  <c r="D6" i="1" s="1"/>
  <c r="AC6" i="24"/>
  <c r="AB8" i="24"/>
  <c r="Q8" i="1" s="1"/>
  <c r="D8" i="1" s="1"/>
  <c r="AC8" i="24"/>
  <c r="AB10" i="24"/>
  <c r="AC10" i="24"/>
  <c r="AB12" i="24"/>
  <c r="AC12" i="24"/>
  <c r="AB14" i="24"/>
  <c r="Q14" i="1" s="1"/>
  <c r="D14" i="1" s="1"/>
  <c r="AC14" i="24"/>
  <c r="AB16" i="24"/>
  <c r="AC16" i="24"/>
  <c r="AB18" i="24"/>
  <c r="Q18" i="1" s="1"/>
  <c r="D18" i="1" s="1"/>
  <c r="AC18" i="24"/>
  <c r="AB20" i="24"/>
  <c r="Q20" i="1" s="1"/>
  <c r="D20" i="1" s="1"/>
  <c r="AC20" i="24"/>
  <c r="AB22" i="24"/>
  <c r="AC22" i="24"/>
  <c r="AB24" i="24"/>
  <c r="AC24" i="24"/>
  <c r="AB26" i="24"/>
  <c r="Q26" i="1" s="1"/>
  <c r="D26" i="1" s="1"/>
  <c r="AC26" i="24"/>
  <c r="AB28" i="24"/>
  <c r="AC28" i="24"/>
  <c r="AB30" i="24"/>
  <c r="Q30" i="1" s="1"/>
  <c r="D30" i="1" s="1"/>
  <c r="AC30" i="24"/>
  <c r="AC32" i="24"/>
  <c r="AB32" i="24"/>
  <c r="AB34" i="24"/>
  <c r="AC34" i="24"/>
  <c r="AB36" i="24"/>
  <c r="AC36" i="24"/>
  <c r="AB38" i="24"/>
  <c r="Q38" i="1" s="1"/>
  <c r="D38" i="1" s="1"/>
  <c r="AC38" i="24"/>
  <c r="AB40" i="24"/>
  <c r="AC40" i="24"/>
  <c r="AB42" i="24"/>
  <c r="Q42" i="1" s="1"/>
  <c r="D42" i="1" s="1"/>
  <c r="AC42" i="24"/>
  <c r="AA4" i="25"/>
  <c r="Z4" i="25"/>
  <c r="AK4" i="25"/>
  <c r="AJ4" i="25"/>
  <c r="AL11" i="25"/>
  <c r="AD11" i="25"/>
  <c r="AE11" i="25"/>
  <c r="AF11" i="25"/>
  <c r="AG11" i="25"/>
  <c r="AH11" i="25"/>
  <c r="AI11" i="25"/>
  <c r="AM11" i="25"/>
  <c r="AJ13" i="25"/>
  <c r="AK13" i="25"/>
  <c r="Z13" i="25"/>
  <c r="AA13" i="25"/>
  <c r="AK20" i="25"/>
  <c r="Z20" i="25"/>
  <c r="AA20" i="25"/>
  <c r="AJ20" i="25"/>
  <c r="AK27" i="25"/>
  <c r="AA27" i="25"/>
  <c r="AJ27" i="25"/>
  <c r="Z27" i="25"/>
  <c r="C37" i="25"/>
  <c r="AG37" i="25"/>
  <c r="AH37" i="25"/>
  <c r="AI37" i="25"/>
  <c r="AL37" i="25"/>
  <c r="AD37" i="25"/>
  <c r="AM37" i="25"/>
  <c r="AE37" i="25"/>
  <c r="AF37" i="25"/>
  <c r="AJ39" i="25"/>
  <c r="AK39" i="25"/>
  <c r="Z39" i="25"/>
  <c r="AA39" i="25"/>
  <c r="C8" i="24"/>
  <c r="AD8" i="24"/>
  <c r="AE8" i="24"/>
  <c r="AF8" i="24"/>
  <c r="AJ8" i="24"/>
  <c r="AK8" i="24"/>
  <c r="Z8" i="24"/>
  <c r="AA8" i="24"/>
  <c r="AG8" i="24"/>
  <c r="AH8" i="24"/>
  <c r="AI8" i="24"/>
  <c r="AN8" i="24"/>
  <c r="AO8" i="24"/>
  <c r="C16" i="24"/>
  <c r="AH16" i="24"/>
  <c r="AI16" i="24"/>
  <c r="AJ16" i="24"/>
  <c r="AN16" i="24"/>
  <c r="AO16" i="24"/>
  <c r="AD16" i="24"/>
  <c r="AE16" i="24"/>
  <c r="Z16" i="24"/>
  <c r="AA16" i="24"/>
  <c r="AF16" i="24"/>
  <c r="AG16" i="24"/>
  <c r="AK16" i="24"/>
  <c r="AH22" i="24"/>
  <c r="AI22" i="24"/>
  <c r="AJ22" i="24"/>
  <c r="AN22" i="24"/>
  <c r="AD22" i="24"/>
  <c r="AE22" i="24"/>
  <c r="AA22" i="24"/>
  <c r="AG22" i="24"/>
  <c r="AK22" i="24"/>
  <c r="AO22" i="24"/>
  <c r="AF22" i="24"/>
  <c r="Z22" i="24"/>
  <c r="Z30" i="24"/>
  <c r="AN30" i="24"/>
  <c r="AO30" i="24"/>
  <c r="AD30" i="24"/>
  <c r="AE30" i="24"/>
  <c r="AF30" i="24"/>
  <c r="AA30" i="24"/>
  <c r="AG30" i="24"/>
  <c r="AH30" i="24"/>
  <c r="AI30" i="24"/>
  <c r="AJ30" i="24"/>
  <c r="AK30" i="24"/>
  <c r="AH4" i="25"/>
  <c r="AG4" i="25"/>
  <c r="AF4" i="25"/>
  <c r="AE4" i="25"/>
  <c r="AD4" i="25"/>
  <c r="AI4" i="25"/>
  <c r="AM4" i="25"/>
  <c r="AL4" i="25"/>
  <c r="AJ34" i="25"/>
  <c r="AK34" i="25"/>
  <c r="Z34" i="25"/>
  <c r="AA34" i="25"/>
  <c r="C6" i="24"/>
  <c r="AL9" i="25"/>
  <c r="AD9" i="25"/>
  <c r="AG9" i="25"/>
  <c r="AH9" i="25"/>
  <c r="AI9" i="25"/>
  <c r="AM9" i="25"/>
  <c r="AE9" i="25"/>
  <c r="AF9" i="25"/>
  <c r="AL16" i="25"/>
  <c r="AF16" i="25"/>
  <c r="AG16" i="25"/>
  <c r="AH16" i="25"/>
  <c r="AI16" i="25"/>
  <c r="AM16" i="25"/>
  <c r="AE16" i="25"/>
  <c r="AD16" i="25"/>
  <c r="AK18" i="25"/>
  <c r="AJ18" i="25"/>
  <c r="Z18" i="25"/>
  <c r="AA18" i="25"/>
  <c r="AL23" i="25"/>
  <c r="AH23" i="25"/>
  <c r="AI23" i="25"/>
  <c r="AF23" i="25"/>
  <c r="AM23" i="25"/>
  <c r="AE23" i="25"/>
  <c r="AD23" i="25"/>
  <c r="R23" i="1" s="1"/>
  <c r="E23" i="1" s="1"/>
  <c r="AG23" i="25"/>
  <c r="AK25" i="25"/>
  <c r="AJ25" i="25"/>
  <c r="Z25" i="25"/>
  <c r="AA25" i="25"/>
  <c r="AG30" i="25"/>
  <c r="AH30" i="25"/>
  <c r="AI30" i="25"/>
  <c r="AL30" i="25"/>
  <c r="AE30" i="25"/>
  <c r="AM30" i="25"/>
  <c r="AF30" i="25"/>
  <c r="S30" i="1" s="1"/>
  <c r="F30" i="1" s="1"/>
  <c r="AD30" i="25"/>
  <c r="C32" i="25"/>
  <c r="AJ32" i="25"/>
  <c r="AK32" i="25"/>
  <c r="Z32" i="25"/>
  <c r="AA32" i="25"/>
  <c r="AG42" i="25"/>
  <c r="AH42" i="25"/>
  <c r="AD42" i="25"/>
  <c r="AI42" i="25"/>
  <c r="AL42" i="25"/>
  <c r="AM42" i="25"/>
  <c r="AE42" i="25"/>
  <c r="AF42" i="25"/>
  <c r="AJ36" i="25"/>
  <c r="AK36" i="25"/>
  <c r="Z36" i="25"/>
  <c r="AA36" i="25"/>
  <c r="Z12" i="24"/>
  <c r="AA12" i="24"/>
  <c r="AN12" i="24"/>
  <c r="AF12" i="24"/>
  <c r="AG12" i="24"/>
  <c r="AH12" i="24"/>
  <c r="AI12" i="24"/>
  <c r="AD12" i="24"/>
  <c r="AE12" i="24"/>
  <c r="AJ12" i="24"/>
  <c r="AK12" i="24"/>
  <c r="AO12" i="24"/>
  <c r="Z42" i="24"/>
  <c r="AN42" i="24"/>
  <c r="AO42" i="24"/>
  <c r="AD42" i="24"/>
  <c r="AE42" i="24"/>
  <c r="AF42" i="24"/>
  <c r="AA42" i="24"/>
  <c r="AG42" i="24"/>
  <c r="AH42" i="24"/>
  <c r="AI42" i="24"/>
  <c r="AJ42" i="24"/>
  <c r="AK42" i="24"/>
  <c r="AJ6" i="25"/>
  <c r="AK6" i="25"/>
  <c r="AA6" i="25"/>
  <c r="Z6" i="25"/>
  <c r="P6" i="1" s="1"/>
  <c r="C6" i="1" s="1"/>
  <c r="AK15" i="25"/>
  <c r="Z15" i="25"/>
  <c r="P15" i="1" s="1"/>
  <c r="C15" i="1" s="1"/>
  <c r="AJ15" i="25"/>
  <c r="AA15" i="25"/>
  <c r="AK22" i="25"/>
  <c r="AA22" i="25"/>
  <c r="AJ22" i="25"/>
  <c r="Z22" i="25"/>
  <c r="AL27" i="25"/>
  <c r="AD27" i="25"/>
  <c r="AE27" i="25"/>
  <c r="AF27" i="25"/>
  <c r="AG27" i="25"/>
  <c r="AH27" i="25"/>
  <c r="T27" i="1" s="1"/>
  <c r="G27" i="1" s="1"/>
  <c r="AI27" i="25"/>
  <c r="AM27" i="25"/>
  <c r="AJ41" i="25"/>
  <c r="AK41" i="25"/>
  <c r="Z41" i="25"/>
  <c r="AA41" i="25"/>
  <c r="C20" i="24"/>
  <c r="AM4" i="24"/>
  <c r="AL4" i="24"/>
  <c r="AL6" i="24"/>
  <c r="AM6" i="24"/>
  <c r="AL8" i="24"/>
  <c r="AM8" i="24"/>
  <c r="AL10" i="24"/>
  <c r="AM10" i="24"/>
  <c r="AL12" i="24"/>
  <c r="AM12" i="24"/>
  <c r="AL14" i="24"/>
  <c r="AM14" i="24"/>
  <c r="AL16" i="24"/>
  <c r="AM16" i="24"/>
  <c r="AL18" i="24"/>
  <c r="AM18" i="24"/>
  <c r="AL20" i="24"/>
  <c r="AM20" i="24"/>
  <c r="AL22" i="24"/>
  <c r="AM22" i="24"/>
  <c r="AL24" i="24"/>
  <c r="AM24" i="24"/>
  <c r="AL26" i="24"/>
  <c r="AM26" i="24"/>
  <c r="AL28" i="24"/>
  <c r="AM28" i="24"/>
  <c r="AL30" i="24"/>
  <c r="AM30" i="24"/>
  <c r="AL32" i="24"/>
  <c r="AM32" i="24"/>
  <c r="AL34" i="24"/>
  <c r="AM34" i="24"/>
  <c r="AL36" i="24"/>
  <c r="AM36" i="24"/>
  <c r="AL38" i="24"/>
  <c r="AM38" i="24"/>
  <c r="AL40" i="24"/>
  <c r="AM40" i="24"/>
  <c r="AL42" i="24"/>
  <c r="AM42" i="24"/>
  <c r="AL7" i="25"/>
  <c r="V7" i="1" s="1"/>
  <c r="I7" i="1" s="1"/>
  <c r="AD7" i="25"/>
  <c r="AI7" i="25"/>
  <c r="AM7" i="25"/>
  <c r="AE7" i="25"/>
  <c r="AF7" i="25"/>
  <c r="AG7" i="25"/>
  <c r="AH7" i="25"/>
  <c r="AJ11" i="25"/>
  <c r="AK11" i="25"/>
  <c r="Z11" i="25"/>
  <c r="AA11" i="25"/>
  <c r="AG35" i="25"/>
  <c r="AH35" i="25"/>
  <c r="AI35" i="25"/>
  <c r="AL35" i="25"/>
  <c r="AF35" i="25"/>
  <c r="AD35" i="25"/>
  <c r="AM35" i="25"/>
  <c r="AE35" i="25"/>
  <c r="AJ37" i="25"/>
  <c r="AK37" i="25"/>
  <c r="Z37" i="25"/>
  <c r="AA37" i="25"/>
  <c r="AL25" i="25"/>
  <c r="V25" i="1" s="1"/>
  <c r="I25" i="1" s="1"/>
  <c r="AD25" i="25"/>
  <c r="AI25" i="25"/>
  <c r="AE25" i="25"/>
  <c r="AF25" i="25"/>
  <c r="AM25" i="25"/>
  <c r="AG25" i="25"/>
  <c r="AH25" i="25"/>
  <c r="AL5" i="25"/>
  <c r="AM5" i="25"/>
  <c r="AD5" i="25"/>
  <c r="AE5" i="25"/>
  <c r="AF5" i="25"/>
  <c r="AG5" i="25"/>
  <c r="AH5" i="25"/>
  <c r="AI5" i="25"/>
  <c r="AJ9" i="25"/>
  <c r="AK9" i="25"/>
  <c r="AA9" i="25"/>
  <c r="Z9" i="25"/>
  <c r="AL14" i="25"/>
  <c r="AD14" i="25"/>
  <c r="AM14" i="25"/>
  <c r="AE14" i="25"/>
  <c r="AF14" i="25"/>
  <c r="S14" i="1" s="1"/>
  <c r="F14" i="1" s="1"/>
  <c r="AG14" i="25"/>
  <c r="AH14" i="25"/>
  <c r="AI14" i="25"/>
  <c r="AK16" i="25"/>
  <c r="AJ16" i="25"/>
  <c r="AA16" i="25"/>
  <c r="Z16" i="25"/>
  <c r="AL21" i="25"/>
  <c r="AD21" i="25"/>
  <c r="AE21" i="25"/>
  <c r="AF21" i="25"/>
  <c r="AG21" i="25"/>
  <c r="AH21" i="25"/>
  <c r="AI21" i="25"/>
  <c r="AM21" i="25"/>
  <c r="AK23" i="25"/>
  <c r="AJ23" i="25"/>
  <c r="Z23" i="25"/>
  <c r="AA23" i="25"/>
  <c r="AL28" i="25"/>
  <c r="AF28" i="25"/>
  <c r="AG28" i="25"/>
  <c r="AH28" i="25"/>
  <c r="AI28" i="25"/>
  <c r="AM28" i="25"/>
  <c r="AD28" i="25"/>
  <c r="AE28" i="25"/>
  <c r="AJ30" i="25"/>
  <c r="AK30" i="25"/>
  <c r="Z30" i="25"/>
  <c r="AA30" i="25"/>
  <c r="AG40" i="25"/>
  <c r="AH40" i="25"/>
  <c r="AE40" i="25"/>
  <c r="AI40" i="25"/>
  <c r="AD40" i="25"/>
  <c r="R40" i="1" s="1"/>
  <c r="E40" i="1" s="1"/>
  <c r="AL40" i="25"/>
  <c r="AM40" i="25"/>
  <c r="AF40" i="25"/>
  <c r="AJ42" i="25"/>
  <c r="AK42" i="25"/>
  <c r="Z42" i="25"/>
  <c r="AA42" i="25"/>
  <c r="AK4" i="24"/>
  <c r="AI4" i="24"/>
  <c r="AH4" i="24"/>
  <c r="AG4" i="24"/>
  <c r="AF4" i="24"/>
  <c r="AE4" i="24"/>
  <c r="AJ4" i="24"/>
  <c r="AD4" i="24"/>
  <c r="AA4" i="24"/>
  <c r="Z4" i="24"/>
  <c r="AO4" i="24"/>
  <c r="AN4" i="24"/>
  <c r="AD20" i="24"/>
  <c r="AE20" i="24"/>
  <c r="AF20" i="24"/>
  <c r="AJ20" i="24"/>
  <c r="AK20" i="24"/>
  <c r="Z20" i="24"/>
  <c r="AA20" i="24"/>
  <c r="AG20" i="24"/>
  <c r="AI20" i="24"/>
  <c r="AN20" i="24"/>
  <c r="AO20" i="24"/>
  <c r="AH20" i="24"/>
  <c r="AD38" i="24"/>
  <c r="AF38" i="24"/>
  <c r="AG38" i="24"/>
  <c r="AH38" i="24"/>
  <c r="AI38" i="24"/>
  <c r="AJ38" i="24"/>
  <c r="AE38" i="24"/>
  <c r="AK38" i="24"/>
  <c r="AN38" i="24"/>
  <c r="AO38" i="24"/>
  <c r="Z38" i="24"/>
  <c r="AA38" i="24"/>
  <c r="AJ29" i="25"/>
  <c r="AK29" i="25"/>
  <c r="Z29" i="25"/>
  <c r="AA29" i="25"/>
  <c r="C5" i="24"/>
  <c r="AD5" i="24"/>
  <c r="AE5" i="24"/>
  <c r="AF5" i="24"/>
  <c r="AJ5" i="24"/>
  <c r="AK5" i="24"/>
  <c r="Z5" i="24"/>
  <c r="AA5" i="24"/>
  <c r="AO5" i="24"/>
  <c r="AG5" i="24"/>
  <c r="AH5" i="24"/>
  <c r="AI5" i="24"/>
  <c r="AN5" i="24"/>
  <c r="C7" i="24"/>
  <c r="AH7" i="24"/>
  <c r="AI7" i="24"/>
  <c r="AJ7" i="24"/>
  <c r="AN7" i="24"/>
  <c r="AO7" i="24"/>
  <c r="AD7" i="24"/>
  <c r="AE7" i="24"/>
  <c r="Z7" i="24"/>
  <c r="AK7" i="24"/>
  <c r="AA7" i="24"/>
  <c r="AF7" i="24"/>
  <c r="AG7" i="24"/>
  <c r="Z9" i="24"/>
  <c r="AA9" i="24"/>
  <c r="AN9" i="24"/>
  <c r="AF9" i="24"/>
  <c r="AG9" i="24"/>
  <c r="AH9" i="24"/>
  <c r="AI9" i="24"/>
  <c r="AJ9" i="24"/>
  <c r="AO9" i="24"/>
  <c r="AD9" i="24"/>
  <c r="AE9" i="24"/>
  <c r="AK9" i="24"/>
  <c r="AD11" i="24"/>
  <c r="AE11" i="24"/>
  <c r="AF11" i="24"/>
  <c r="AJ11" i="24"/>
  <c r="AK11" i="24"/>
  <c r="Z11" i="24"/>
  <c r="AA11" i="24"/>
  <c r="AG11" i="24"/>
  <c r="AI11" i="24"/>
  <c r="AN11" i="24"/>
  <c r="AO11" i="24"/>
  <c r="AH11" i="24"/>
  <c r="AH13" i="24"/>
  <c r="AI13" i="24"/>
  <c r="AJ13" i="24"/>
  <c r="AN13" i="24"/>
  <c r="AO13" i="24"/>
  <c r="AD13" i="24"/>
  <c r="AE13" i="24"/>
  <c r="AA13" i="24"/>
  <c r="AG13" i="24"/>
  <c r="AK13" i="24"/>
  <c r="Z13" i="24"/>
  <c r="AF13" i="24"/>
  <c r="Z15" i="24"/>
  <c r="AA15" i="24"/>
  <c r="AN15" i="24"/>
  <c r="AF15" i="24"/>
  <c r="AG15" i="24"/>
  <c r="AH15" i="24"/>
  <c r="AI15" i="24"/>
  <c r="AD15" i="24"/>
  <c r="AE15" i="24"/>
  <c r="AJ15" i="24"/>
  <c r="AK15" i="24"/>
  <c r="AO15" i="24"/>
  <c r="AD17" i="24"/>
  <c r="AE17" i="24"/>
  <c r="AF17" i="24"/>
  <c r="AJ17" i="24"/>
  <c r="AK17" i="24"/>
  <c r="Z17" i="24"/>
  <c r="AA17" i="24"/>
  <c r="AG17" i="24"/>
  <c r="AH17" i="24"/>
  <c r="AI17" i="24"/>
  <c r="AN17" i="24"/>
  <c r="AO17" i="24"/>
  <c r="AH19" i="24"/>
  <c r="AI19" i="24"/>
  <c r="AJ19" i="24"/>
  <c r="AN19" i="24"/>
  <c r="AO19" i="24"/>
  <c r="AD19" i="24"/>
  <c r="AE19" i="24"/>
  <c r="Z19" i="24"/>
  <c r="AA19" i="24"/>
  <c r="AF19" i="24"/>
  <c r="AG19" i="24"/>
  <c r="AK19" i="24"/>
  <c r="Z21" i="24"/>
  <c r="AA21" i="24"/>
  <c r="AN21" i="24"/>
  <c r="AF21" i="24"/>
  <c r="AG21" i="24"/>
  <c r="AH21" i="24"/>
  <c r="AI21" i="24"/>
  <c r="AD21" i="24"/>
  <c r="AE21" i="24"/>
  <c r="AK21" i="24"/>
  <c r="AO21" i="24"/>
  <c r="AJ21" i="24"/>
  <c r="C23" i="24"/>
  <c r="AD23" i="24"/>
  <c r="AE23" i="24"/>
  <c r="AF23" i="24"/>
  <c r="AJ23" i="24"/>
  <c r="Z23" i="24"/>
  <c r="AA23" i="24"/>
  <c r="AK23" i="24"/>
  <c r="AN23" i="24"/>
  <c r="AO23" i="24"/>
  <c r="AG23" i="24"/>
  <c r="AH23" i="24"/>
  <c r="AI23" i="24"/>
  <c r="AH25" i="24"/>
  <c r="AJ25" i="24"/>
  <c r="AK25" i="24"/>
  <c r="Z25" i="24"/>
  <c r="AA25" i="24"/>
  <c r="AN25" i="24"/>
  <c r="AD25" i="24"/>
  <c r="AE25" i="24"/>
  <c r="AF25" i="24"/>
  <c r="AG25" i="24"/>
  <c r="AI25" i="24"/>
  <c r="AO25" i="24"/>
  <c r="C27" i="24"/>
  <c r="Z27" i="24"/>
  <c r="AN27" i="24"/>
  <c r="AO27" i="24"/>
  <c r="AD27" i="24"/>
  <c r="AE27" i="24"/>
  <c r="AF27" i="24"/>
  <c r="AA27" i="24"/>
  <c r="AG27" i="24"/>
  <c r="AK27" i="24"/>
  <c r="AJ27" i="24"/>
  <c r="AH27" i="24"/>
  <c r="AI27" i="24"/>
  <c r="AD29" i="24"/>
  <c r="AF29" i="24"/>
  <c r="AG29" i="24"/>
  <c r="AH29" i="24"/>
  <c r="AI29" i="24"/>
  <c r="AJ29" i="24"/>
  <c r="AE29" i="24"/>
  <c r="AK29" i="24"/>
  <c r="AN29" i="24"/>
  <c r="AO29" i="24"/>
  <c r="Z29" i="24"/>
  <c r="AA29" i="24"/>
  <c r="AH31" i="24"/>
  <c r="AJ31" i="24"/>
  <c r="AK31" i="24"/>
  <c r="Z31" i="24"/>
  <c r="AA31" i="24"/>
  <c r="AN31" i="24"/>
  <c r="AD31" i="24"/>
  <c r="AE31" i="24"/>
  <c r="AF31" i="24"/>
  <c r="AG31" i="24"/>
  <c r="AI31" i="24"/>
  <c r="AO31" i="24"/>
  <c r="Z33" i="24"/>
  <c r="AN33" i="24"/>
  <c r="AO33" i="24"/>
  <c r="AD33" i="24"/>
  <c r="AE33" i="24"/>
  <c r="AF33" i="24"/>
  <c r="AA33" i="24"/>
  <c r="AG33" i="24"/>
  <c r="AH33" i="24"/>
  <c r="AI33" i="24"/>
  <c r="AJ33" i="24"/>
  <c r="AK33" i="24"/>
  <c r="C35" i="24"/>
  <c r="AD35" i="24"/>
  <c r="AF35" i="24"/>
  <c r="AG35" i="24"/>
  <c r="AH35" i="24"/>
  <c r="AI35" i="24"/>
  <c r="AJ35" i="24"/>
  <c r="AE35" i="24"/>
  <c r="AK35" i="24"/>
  <c r="AN35" i="24"/>
  <c r="AO35" i="24"/>
  <c r="Z35" i="24"/>
  <c r="AA35" i="24"/>
  <c r="AH37" i="24"/>
  <c r="AJ37" i="24"/>
  <c r="AK37" i="24"/>
  <c r="Z37" i="24"/>
  <c r="AA37" i="24"/>
  <c r="AN37" i="24"/>
  <c r="AD37" i="24"/>
  <c r="AE37" i="24"/>
  <c r="AF37" i="24"/>
  <c r="AG37" i="24"/>
  <c r="AI37" i="24"/>
  <c r="AO37" i="24"/>
  <c r="Z39" i="24"/>
  <c r="AN39" i="24"/>
  <c r="AO39" i="24"/>
  <c r="AD39" i="24"/>
  <c r="AE39" i="24"/>
  <c r="AF39" i="24"/>
  <c r="AA39" i="24"/>
  <c r="AG39" i="24"/>
  <c r="AH39" i="24"/>
  <c r="AI39" i="24"/>
  <c r="AJ39" i="24"/>
  <c r="AK39" i="24"/>
  <c r="AD41" i="24"/>
  <c r="AF41" i="24"/>
  <c r="AG41" i="24"/>
  <c r="AH41" i="24"/>
  <c r="AI41" i="24"/>
  <c r="AJ41" i="24"/>
  <c r="AE41" i="24"/>
  <c r="AK41" i="24"/>
  <c r="AN41" i="24"/>
  <c r="AO41" i="24"/>
  <c r="AA41" i="24"/>
  <c r="Z41" i="24"/>
  <c r="AH43" i="24"/>
  <c r="AJ43" i="24"/>
  <c r="AK43" i="24"/>
  <c r="Z43" i="24"/>
  <c r="AA43" i="24"/>
  <c r="AN43" i="24"/>
  <c r="AD43" i="24"/>
  <c r="AE43" i="24"/>
  <c r="AF43" i="24"/>
  <c r="AG43" i="24"/>
  <c r="AI43" i="24"/>
  <c r="AO43" i="24"/>
  <c r="AJ7" i="25"/>
  <c r="AK7" i="25"/>
  <c r="Z7" i="25"/>
  <c r="AA7" i="25"/>
  <c r="AL19" i="25"/>
  <c r="AD19" i="25"/>
  <c r="AE19" i="25"/>
  <c r="AF19" i="25"/>
  <c r="S19" i="1" s="1"/>
  <c r="F19" i="1" s="1"/>
  <c r="AI19" i="25"/>
  <c r="AG19" i="25"/>
  <c r="AH19" i="25"/>
  <c r="AM19" i="25"/>
  <c r="AG33" i="25"/>
  <c r="AH33" i="25"/>
  <c r="AE33" i="25"/>
  <c r="AI33" i="25"/>
  <c r="AD33" i="25"/>
  <c r="AL33" i="25"/>
  <c r="AM33" i="25"/>
  <c r="AF33" i="25"/>
  <c r="S33" i="1" s="1"/>
  <c r="F33" i="1" s="1"/>
  <c r="AJ35" i="25"/>
  <c r="AK35" i="25"/>
  <c r="Z35" i="25"/>
  <c r="AA35" i="25"/>
  <c r="C40" i="25"/>
  <c r="Z6" i="24"/>
  <c r="AA6" i="24"/>
  <c r="AN6" i="24"/>
  <c r="AF6" i="24"/>
  <c r="AG6" i="24"/>
  <c r="AH6" i="24"/>
  <c r="AI6" i="24"/>
  <c r="AD6" i="24"/>
  <c r="AE6" i="24"/>
  <c r="AJ6" i="24"/>
  <c r="AK6" i="24"/>
  <c r="AO6" i="24"/>
  <c r="AD14" i="24"/>
  <c r="AE14" i="24"/>
  <c r="AF14" i="24"/>
  <c r="AJ14" i="24"/>
  <c r="AK14" i="24"/>
  <c r="Z14" i="24"/>
  <c r="AA14" i="24"/>
  <c r="AO14" i="24"/>
  <c r="AG14" i="24"/>
  <c r="AH14" i="24"/>
  <c r="AI14" i="24"/>
  <c r="AN14" i="24"/>
  <c r="Z18" i="24"/>
  <c r="AA18" i="24"/>
  <c r="AN18" i="24"/>
  <c r="AF18" i="24"/>
  <c r="AG18" i="24"/>
  <c r="AH18" i="24"/>
  <c r="AI18" i="24"/>
  <c r="AJ18" i="24"/>
  <c r="AO18" i="24"/>
  <c r="AK18" i="24"/>
  <c r="AD18" i="24"/>
  <c r="AE18" i="24"/>
  <c r="Z24" i="24"/>
  <c r="AA24" i="24"/>
  <c r="AF24" i="24"/>
  <c r="AN24" i="24"/>
  <c r="AO24" i="24"/>
  <c r="AD24" i="24"/>
  <c r="AE24" i="24"/>
  <c r="AG24" i="24"/>
  <c r="AH24" i="24"/>
  <c r="AI24" i="24"/>
  <c r="AJ24" i="24"/>
  <c r="AK24" i="24"/>
  <c r="AD26" i="24"/>
  <c r="AF26" i="24"/>
  <c r="AG26" i="24"/>
  <c r="AH26" i="24"/>
  <c r="AI26" i="24"/>
  <c r="AJ26" i="24"/>
  <c r="AE26" i="24"/>
  <c r="AK26" i="24"/>
  <c r="AN26" i="24"/>
  <c r="AO26" i="24"/>
  <c r="Z26" i="24"/>
  <c r="AA26" i="24"/>
  <c r="C34" i="24"/>
  <c r="AH34" i="24"/>
  <c r="AJ34" i="24"/>
  <c r="AK34" i="24"/>
  <c r="Z34" i="24"/>
  <c r="AA34" i="24"/>
  <c r="AN34" i="24"/>
  <c r="AD34" i="24"/>
  <c r="AE34" i="24"/>
  <c r="AF34" i="24"/>
  <c r="AG34" i="24"/>
  <c r="AI34" i="24"/>
  <c r="AO34" i="24"/>
  <c r="C39" i="25"/>
  <c r="AG39" i="25"/>
  <c r="AH39" i="25"/>
  <c r="AI39" i="25"/>
  <c r="AE39" i="25"/>
  <c r="AL39" i="25"/>
  <c r="V39" i="1" s="1"/>
  <c r="I39" i="1" s="1"/>
  <c r="AM39" i="25"/>
  <c r="AD39" i="25"/>
  <c r="AF39" i="25"/>
  <c r="C12" i="24"/>
  <c r="C18" i="25"/>
  <c r="AL18" i="25"/>
  <c r="AM18" i="25"/>
  <c r="AG18" i="25"/>
  <c r="AH18" i="25"/>
  <c r="AI18" i="25"/>
  <c r="AD18" i="25"/>
  <c r="AE18" i="25"/>
  <c r="AF18" i="25"/>
  <c r="C25" i="24"/>
  <c r="C33" i="24"/>
  <c r="C39" i="24"/>
  <c r="C41" i="24"/>
  <c r="AJ5" i="25"/>
  <c r="AK5" i="25"/>
  <c r="Z5" i="25"/>
  <c r="AA5" i="25"/>
  <c r="AL12" i="25"/>
  <c r="V12" i="1" s="1"/>
  <c r="I12" i="1" s="1"/>
  <c r="AD12" i="25"/>
  <c r="R12" i="1" s="1"/>
  <c r="E12" i="1" s="1"/>
  <c r="AG12" i="25"/>
  <c r="AE12" i="25"/>
  <c r="AF12" i="25"/>
  <c r="AH12" i="25"/>
  <c r="AI12" i="25"/>
  <c r="AM12" i="25"/>
  <c r="AK14" i="25"/>
  <c r="Z14" i="25"/>
  <c r="AA14" i="25"/>
  <c r="AJ14" i="25"/>
  <c r="C19" i="25"/>
  <c r="AK21" i="25"/>
  <c r="Z21" i="25"/>
  <c r="P21" i="1" s="1"/>
  <c r="C21" i="1" s="1"/>
  <c r="AA21" i="25"/>
  <c r="AJ21" i="25"/>
  <c r="AL26" i="25"/>
  <c r="AD26" i="25"/>
  <c r="AE26" i="25"/>
  <c r="AM26" i="25"/>
  <c r="AF26" i="25"/>
  <c r="AG26" i="25"/>
  <c r="AH26" i="25"/>
  <c r="AI26" i="25"/>
  <c r="AK28" i="25"/>
  <c r="AJ28" i="25"/>
  <c r="U28" i="1" s="1"/>
  <c r="H28" i="1" s="1"/>
  <c r="AA28" i="25"/>
  <c r="Z28" i="25"/>
  <c r="AG38" i="25"/>
  <c r="AH38" i="25"/>
  <c r="AI38" i="25"/>
  <c r="AL38" i="25"/>
  <c r="AF38" i="25"/>
  <c r="AM38" i="25"/>
  <c r="AE38" i="25"/>
  <c r="AD38" i="25"/>
  <c r="R38" i="1" s="1"/>
  <c r="E38" i="1" s="1"/>
  <c r="AJ40" i="25"/>
  <c r="AK40" i="25"/>
  <c r="Z40" i="25"/>
  <c r="AA40" i="25"/>
  <c r="C5" i="27"/>
  <c r="AG34" i="25"/>
  <c r="AH34" i="25"/>
  <c r="AI34" i="25"/>
  <c r="AL34" i="25"/>
  <c r="AM34" i="25"/>
  <c r="AD34" i="25"/>
  <c r="AF34" i="25"/>
  <c r="S34" i="1" s="1"/>
  <c r="F34" i="1" s="1"/>
  <c r="AE34" i="25"/>
  <c r="AH40" i="24"/>
  <c r="AJ40" i="24"/>
  <c r="AK40" i="24"/>
  <c r="Z40" i="24"/>
  <c r="AA40" i="24"/>
  <c r="AN40" i="24"/>
  <c r="AD40" i="24"/>
  <c r="AE40" i="24"/>
  <c r="AF40" i="24"/>
  <c r="AG40" i="24"/>
  <c r="AI40" i="24"/>
  <c r="AO40" i="24"/>
  <c r="C13" i="25"/>
  <c r="AL13" i="25"/>
  <c r="AD13" i="25"/>
  <c r="AM13" i="25"/>
  <c r="AH13" i="25"/>
  <c r="AI13" i="25"/>
  <c r="AE13" i="25"/>
  <c r="AF13" i="25"/>
  <c r="AG13" i="25"/>
  <c r="AG32" i="25"/>
  <c r="AH32" i="25"/>
  <c r="AI32" i="25"/>
  <c r="AL32" i="25"/>
  <c r="V32" i="1" s="1"/>
  <c r="I32" i="1" s="1"/>
  <c r="AF32" i="25"/>
  <c r="AM32" i="25"/>
  <c r="AD32" i="25"/>
  <c r="AE32" i="25"/>
  <c r="AB5" i="24"/>
  <c r="AC5" i="24"/>
  <c r="AB9" i="24"/>
  <c r="Q9" i="1" s="1"/>
  <c r="D9" i="1" s="1"/>
  <c r="AC9" i="24"/>
  <c r="AC11" i="24"/>
  <c r="AB11" i="24"/>
  <c r="Q11" i="1" s="1"/>
  <c r="D11" i="1" s="1"/>
  <c r="AB13" i="24"/>
  <c r="AC13" i="24"/>
  <c r="AB15" i="24"/>
  <c r="AC15" i="24"/>
  <c r="AB17" i="24"/>
  <c r="Q17" i="1" s="1"/>
  <c r="D17" i="1" s="1"/>
  <c r="AC17" i="24"/>
  <c r="AB19" i="24"/>
  <c r="AC19" i="24"/>
  <c r="AB21" i="24"/>
  <c r="Q21" i="1" s="1"/>
  <c r="D21" i="1" s="1"/>
  <c r="AC21" i="24"/>
  <c r="AB23" i="24"/>
  <c r="AC23" i="24"/>
  <c r="AB25" i="24"/>
  <c r="AC25" i="24"/>
  <c r="AB27" i="24"/>
  <c r="AC27" i="24"/>
  <c r="AB29" i="24"/>
  <c r="Q29" i="1" s="1"/>
  <c r="D29" i="1" s="1"/>
  <c r="AC29" i="24"/>
  <c r="AB31" i="24"/>
  <c r="AC31" i="24"/>
  <c r="AB33" i="24"/>
  <c r="Q33" i="1" s="1"/>
  <c r="D33" i="1" s="1"/>
  <c r="AC33" i="24"/>
  <c r="AB35" i="24"/>
  <c r="AC35" i="24"/>
  <c r="AB37" i="24"/>
  <c r="AC37" i="24"/>
  <c r="AB39" i="24"/>
  <c r="AC39" i="24"/>
  <c r="AC41" i="24"/>
  <c r="AB41" i="24"/>
  <c r="AB43" i="24"/>
  <c r="AC43" i="24"/>
  <c r="AL10" i="25"/>
  <c r="AD10" i="25"/>
  <c r="AH10" i="25"/>
  <c r="AM10" i="25"/>
  <c r="AE10" i="25"/>
  <c r="AI10" i="25"/>
  <c r="AF10" i="25"/>
  <c r="AG10" i="25"/>
  <c r="AL17" i="25"/>
  <c r="AH17" i="25"/>
  <c r="AI17" i="25"/>
  <c r="AF17" i="25"/>
  <c r="AM17" i="25"/>
  <c r="AG17" i="25"/>
  <c r="AE17" i="25"/>
  <c r="AD17" i="25"/>
  <c r="AK19" i="25"/>
  <c r="Z19" i="25"/>
  <c r="P19" i="1" s="1"/>
  <c r="C19" i="1" s="1"/>
  <c r="AJ19" i="25"/>
  <c r="AA19" i="25"/>
  <c r="C24" i="25"/>
  <c r="AL24" i="25"/>
  <c r="AM24" i="25"/>
  <c r="AI24" i="25"/>
  <c r="AD24" i="25"/>
  <c r="AG24" i="25"/>
  <c r="AH24" i="25"/>
  <c r="AE24" i="25"/>
  <c r="AF24" i="25"/>
  <c r="S24" i="1" s="1"/>
  <c r="F24" i="1" s="1"/>
  <c r="C31" i="25"/>
  <c r="AG31" i="25"/>
  <c r="AH31" i="25"/>
  <c r="AD31" i="25"/>
  <c r="AE31" i="25"/>
  <c r="AI31" i="25"/>
  <c r="AL31" i="25"/>
  <c r="AM31" i="25"/>
  <c r="AF31" i="25"/>
  <c r="AJ33" i="25"/>
  <c r="AK33" i="25"/>
  <c r="Z33" i="25"/>
  <c r="AA33" i="25"/>
  <c r="AG43" i="25"/>
  <c r="AH43" i="25"/>
  <c r="AE43" i="25"/>
  <c r="AI43" i="25"/>
  <c r="AF43" i="25"/>
  <c r="AL43" i="25"/>
  <c r="AM43" i="25"/>
  <c r="AD43" i="25"/>
  <c r="C37" i="27"/>
  <c r="AH37" i="27"/>
  <c r="AI37" i="27"/>
  <c r="AJ37" i="27"/>
  <c r="AK37" i="27"/>
  <c r="AA37" i="27"/>
  <c r="Z37" i="27"/>
  <c r="AN6" i="27"/>
  <c r="AO6" i="27"/>
  <c r="AF6" i="27"/>
  <c r="AG6" i="27"/>
  <c r="AL32" i="27"/>
  <c r="AE32" i="27"/>
  <c r="AD32" i="27"/>
  <c r="AM32" i="27"/>
  <c r="C18" i="24"/>
  <c r="C41" i="25"/>
  <c r="AH8" i="27"/>
  <c r="AI8" i="27"/>
  <c r="AJ8" i="27"/>
  <c r="AK8" i="27"/>
  <c r="Z8" i="27"/>
  <c r="AA8" i="27"/>
  <c r="AD10" i="27"/>
  <c r="AE10" i="27"/>
  <c r="AM10" i="27"/>
  <c r="AL10" i="27"/>
  <c r="C15" i="27"/>
  <c r="AF15" i="27"/>
  <c r="AG15" i="27"/>
  <c r="AO15" i="27"/>
  <c r="AN15" i="27"/>
  <c r="AH20" i="27"/>
  <c r="AI20" i="27"/>
  <c r="AK20" i="27"/>
  <c r="Z20" i="27"/>
  <c r="AA20" i="27"/>
  <c r="AJ20" i="27"/>
  <c r="AD22" i="27"/>
  <c r="AE22" i="27"/>
  <c r="AM22" i="27"/>
  <c r="AL22" i="27"/>
  <c r="AI27" i="27"/>
  <c r="AJ27" i="27"/>
  <c r="AA27" i="27"/>
  <c r="AK27" i="27"/>
  <c r="Z27" i="27"/>
  <c r="AH27" i="27"/>
  <c r="AM29" i="27"/>
  <c r="AE29" i="27"/>
  <c r="AL29" i="27"/>
  <c r="AD29" i="27"/>
  <c r="AO34" i="27"/>
  <c r="AG34" i="27"/>
  <c r="AF34" i="27"/>
  <c r="AN34" i="27"/>
  <c r="C39" i="27"/>
  <c r="AA39" i="27"/>
  <c r="AH39" i="27"/>
  <c r="Z39" i="27"/>
  <c r="AK39" i="27"/>
  <c r="AI39" i="27"/>
  <c r="AJ39" i="27"/>
  <c r="AL41" i="27"/>
  <c r="AM41" i="27"/>
  <c r="AD41" i="27"/>
  <c r="AE41" i="27"/>
  <c r="AK6" i="27"/>
  <c r="Z6" i="27"/>
  <c r="AA6" i="27"/>
  <c r="AI6" i="27"/>
  <c r="AJ6" i="27"/>
  <c r="AH6" i="27"/>
  <c r="C6" i="27"/>
  <c r="AL8" i="27"/>
  <c r="AE8" i="27"/>
  <c r="AD8" i="27"/>
  <c r="AM8" i="27"/>
  <c r="C13" i="27"/>
  <c r="AN13" i="27"/>
  <c r="AG13" i="27"/>
  <c r="AF13" i="27"/>
  <c r="AO13" i="27"/>
  <c r="AK18" i="27"/>
  <c r="AA18" i="27"/>
  <c r="AI18" i="27"/>
  <c r="AJ18" i="27"/>
  <c r="Z18" i="27"/>
  <c r="AH18" i="27"/>
  <c r="AL20" i="27"/>
  <c r="AE20" i="27"/>
  <c r="AD20" i="27"/>
  <c r="AM20" i="27"/>
  <c r="AG32" i="27"/>
  <c r="AF32" i="27"/>
  <c r="AN32" i="27"/>
  <c r="AO32" i="27"/>
  <c r="AI42" i="27"/>
  <c r="AJ42" i="27"/>
  <c r="AK42" i="27"/>
  <c r="Z42" i="27"/>
  <c r="AH42" i="27"/>
  <c r="AA42" i="27"/>
  <c r="C22" i="24"/>
  <c r="C37" i="24"/>
  <c r="C34" i="25"/>
  <c r="AG37" i="27"/>
  <c r="AF37" i="27"/>
  <c r="AN37" i="27"/>
  <c r="AO37" i="27"/>
  <c r="AK4" i="27"/>
  <c r="AJ4" i="27"/>
  <c r="AI4" i="27"/>
  <c r="AH4" i="27"/>
  <c r="Z4" i="27"/>
  <c r="AA4" i="27"/>
  <c r="AN25" i="27"/>
  <c r="AG25" i="27"/>
  <c r="AO25" i="27"/>
  <c r="AF25" i="27"/>
  <c r="C11" i="24"/>
  <c r="AG4" i="27"/>
  <c r="AN4" i="27"/>
  <c r="AO4" i="27"/>
  <c r="AF4" i="27"/>
  <c r="C25" i="27"/>
  <c r="AI25" i="27"/>
  <c r="AJ25" i="27"/>
  <c r="AK25" i="27"/>
  <c r="Z25" i="27"/>
  <c r="AH25" i="27"/>
  <c r="AA25" i="27"/>
  <c r="C24" i="24"/>
  <c r="C9" i="24"/>
  <c r="C19" i="24"/>
  <c r="C30" i="25"/>
  <c r="AD39" i="27"/>
  <c r="AE39" i="27"/>
  <c r="AM39" i="27"/>
  <c r="AL39" i="27"/>
  <c r="C13" i="24"/>
  <c r="C28" i="25"/>
  <c r="C35" i="25"/>
  <c r="C17" i="24"/>
  <c r="C21" i="24"/>
  <c r="AE27" i="27"/>
  <c r="AD27" i="27"/>
  <c r="AM27" i="27"/>
  <c r="AL27" i="27"/>
  <c r="Z11" i="27"/>
  <c r="AA11" i="27"/>
  <c r="AK11" i="27"/>
  <c r="AH11" i="27"/>
  <c r="AI11" i="27"/>
  <c r="AJ11" i="27"/>
  <c r="AL13" i="27"/>
  <c r="AM13" i="27"/>
  <c r="AD13" i="27"/>
  <c r="AE13" i="27"/>
  <c r="C18" i="27"/>
  <c r="AO18" i="27"/>
  <c r="AF18" i="27"/>
  <c r="AG18" i="27"/>
  <c r="AN18" i="27"/>
  <c r="C17" i="25"/>
  <c r="C6" i="25"/>
  <c r="AK30" i="27"/>
  <c r="AA30" i="27"/>
  <c r="AI30" i="27"/>
  <c r="AJ30" i="27"/>
  <c r="AH30" i="27"/>
  <c r="Z30" i="27"/>
  <c r="C4" i="24"/>
  <c r="C29" i="24"/>
  <c r="C31" i="24"/>
  <c r="C8" i="27"/>
  <c r="AG8" i="27"/>
  <c r="AF8" i="27"/>
  <c r="AN8" i="27"/>
  <c r="W8" i="1" s="1"/>
  <c r="J8" i="1" s="1"/>
  <c r="AO8" i="27"/>
  <c r="AI13" i="27"/>
  <c r="AJ13" i="27"/>
  <c r="AK13" i="27"/>
  <c r="Z13" i="27"/>
  <c r="AH13" i="27"/>
  <c r="AA13" i="27"/>
  <c r="AE15" i="27"/>
  <c r="AD15" i="27"/>
  <c r="AL15" i="27"/>
  <c r="AM15" i="27"/>
  <c r="AG20" i="27"/>
  <c r="AF20" i="27"/>
  <c r="AN20" i="27"/>
  <c r="AO20" i="27"/>
  <c r="AF27" i="27"/>
  <c r="AG27" i="27"/>
  <c r="AO27" i="27"/>
  <c r="AN27" i="27"/>
  <c r="W27" i="1" s="1"/>
  <c r="J27" i="1" s="1"/>
  <c r="C32" i="27"/>
  <c r="AH32" i="27"/>
  <c r="AI32" i="27"/>
  <c r="AK32" i="27"/>
  <c r="AJ32" i="27"/>
  <c r="Z32" i="27"/>
  <c r="AA32" i="27"/>
  <c r="AD34" i="27"/>
  <c r="AE34" i="27"/>
  <c r="AM34" i="27"/>
  <c r="AL34" i="27"/>
  <c r="AO39" i="27"/>
  <c r="AF39" i="27"/>
  <c r="AG39" i="27"/>
  <c r="AN39" i="27"/>
  <c r="C4" i="25"/>
  <c r="C33" i="25"/>
  <c r="AL4" i="27"/>
  <c r="AM4" i="27"/>
  <c r="AD4" i="27"/>
  <c r="AE4" i="27"/>
  <c r="AL6" i="27"/>
  <c r="AM6" i="27"/>
  <c r="AD6" i="27"/>
  <c r="AE6" i="27"/>
  <c r="C11" i="27"/>
  <c r="AN11" i="27"/>
  <c r="AO11" i="27"/>
  <c r="AF11" i="27"/>
  <c r="AG11" i="27"/>
  <c r="AA16" i="27"/>
  <c r="AH16" i="27"/>
  <c r="Z16" i="27"/>
  <c r="AI16" i="27"/>
  <c r="AJ16" i="27"/>
  <c r="AK16" i="27"/>
  <c r="AL18" i="27"/>
  <c r="AM18" i="27"/>
  <c r="AD18" i="27"/>
  <c r="AE18" i="27"/>
  <c r="Z23" i="27"/>
  <c r="AA23" i="27"/>
  <c r="AK23" i="27"/>
  <c r="AJ23" i="27"/>
  <c r="AH23" i="27"/>
  <c r="AI23" i="27"/>
  <c r="AM25" i="27"/>
  <c r="AD25" i="27"/>
  <c r="AL25" i="27"/>
  <c r="AE25" i="27"/>
  <c r="AO30" i="27"/>
  <c r="AF30" i="27"/>
  <c r="AG30" i="27"/>
  <c r="AN30" i="27"/>
  <c r="Z35" i="27"/>
  <c r="AA35" i="27"/>
  <c r="AK35" i="27"/>
  <c r="AI35" i="27"/>
  <c r="AJ35" i="27"/>
  <c r="AH35" i="27"/>
  <c r="AL37" i="27"/>
  <c r="AE37" i="27"/>
  <c r="AD37" i="27"/>
  <c r="AM37" i="27"/>
  <c r="AN42" i="27"/>
  <c r="AG42" i="27"/>
  <c r="AF42" i="27"/>
  <c r="AO42" i="27"/>
  <c r="C22" i="25"/>
  <c r="C4" i="27"/>
  <c r="AH9" i="27"/>
  <c r="AI9" i="27"/>
  <c r="AJ9" i="27"/>
  <c r="AA9" i="27"/>
  <c r="Z9" i="27"/>
  <c r="AK9" i="27"/>
  <c r="AM11" i="27"/>
  <c r="AD11" i="27"/>
  <c r="AE11" i="27"/>
  <c r="AL11" i="27"/>
  <c r="C16" i="27"/>
  <c r="AO16" i="27"/>
  <c r="AF16" i="27"/>
  <c r="AG16" i="27"/>
  <c r="AN16" i="27"/>
  <c r="C21" i="27"/>
  <c r="AI21" i="27"/>
  <c r="AJ21" i="27"/>
  <c r="AA21" i="27"/>
  <c r="AH21" i="27"/>
  <c r="AK21" i="27"/>
  <c r="Z21" i="27"/>
  <c r="AN23" i="27"/>
  <c r="AO23" i="27"/>
  <c r="AF23" i="27"/>
  <c r="AG23" i="27"/>
  <c r="C28" i="27"/>
  <c r="AA28" i="27"/>
  <c r="AH28" i="27"/>
  <c r="Z28" i="27"/>
  <c r="AI28" i="27"/>
  <c r="AJ28" i="27"/>
  <c r="AK28" i="27"/>
  <c r="AL30" i="27"/>
  <c r="AM30" i="27"/>
  <c r="AD30" i="27"/>
  <c r="AE30" i="27"/>
  <c r="AF35" i="27"/>
  <c r="AN35" i="27"/>
  <c r="W35" i="1" s="1"/>
  <c r="J35" i="1" s="1"/>
  <c r="AO35" i="27"/>
  <c r="AG35" i="27"/>
  <c r="Z40" i="27"/>
  <c r="AA40" i="27"/>
  <c r="AK40" i="27"/>
  <c r="AH40" i="27"/>
  <c r="AI40" i="27"/>
  <c r="AJ40" i="27"/>
  <c r="AL42" i="27"/>
  <c r="AM42" i="27"/>
  <c r="AE42" i="27"/>
  <c r="AD42" i="27"/>
  <c r="C30" i="24"/>
  <c r="C32" i="24"/>
  <c r="C5" i="25"/>
  <c r="C27" i="25"/>
  <c r="C9" i="27"/>
  <c r="AF9" i="27"/>
  <c r="AG9" i="27"/>
  <c r="AO9" i="27"/>
  <c r="AN9" i="27"/>
  <c r="W9" i="1" s="1"/>
  <c r="J9" i="1" s="1"/>
  <c r="AH14" i="27"/>
  <c r="AI14" i="27"/>
  <c r="AJ14" i="27"/>
  <c r="AK14" i="27"/>
  <c r="Z14" i="27"/>
  <c r="AA14" i="27"/>
  <c r="AD16" i="27"/>
  <c r="AE16" i="27"/>
  <c r="AM16" i="27"/>
  <c r="AL16" i="27"/>
  <c r="AF21" i="27"/>
  <c r="AG21" i="27"/>
  <c r="AO21" i="27"/>
  <c r="AN21" i="27"/>
  <c r="AM23" i="27"/>
  <c r="AE23" i="27"/>
  <c r="AL23" i="27"/>
  <c r="AD23" i="27"/>
  <c r="AO28" i="27"/>
  <c r="AG28" i="27"/>
  <c r="AN28" i="27"/>
  <c r="AF28" i="27"/>
  <c r="C33" i="27"/>
  <c r="AI33" i="27"/>
  <c r="AJ33" i="27"/>
  <c r="AA33" i="27"/>
  <c r="Z33" i="27"/>
  <c r="AK33" i="27"/>
  <c r="AH33" i="27"/>
  <c r="AE35" i="27"/>
  <c r="AL35" i="27"/>
  <c r="AM35" i="27"/>
  <c r="AD35" i="27"/>
  <c r="AN40" i="27"/>
  <c r="AO40" i="27"/>
  <c r="AF40" i="27"/>
  <c r="AG40" i="27"/>
  <c r="C16" i="25"/>
  <c r="C38" i="25"/>
  <c r="C7" i="27"/>
  <c r="AI7" i="27"/>
  <c r="AJ7" i="27"/>
  <c r="AK7" i="27"/>
  <c r="Z7" i="27"/>
  <c r="AH7" i="27"/>
  <c r="AA7" i="27"/>
  <c r="AE9" i="27"/>
  <c r="AD9" i="27"/>
  <c r="AM9" i="27"/>
  <c r="AL9" i="27"/>
  <c r="C14" i="27"/>
  <c r="AG14" i="27"/>
  <c r="AF14" i="27"/>
  <c r="AO14" i="27"/>
  <c r="AN14" i="27"/>
  <c r="W14" i="1" s="1"/>
  <c r="J14" i="1" s="1"/>
  <c r="AI19" i="27"/>
  <c r="AJ19" i="27"/>
  <c r="AK19" i="27"/>
  <c r="Z19" i="27"/>
  <c r="AH19" i="27"/>
  <c r="AA19" i="27"/>
  <c r="AE21" i="27"/>
  <c r="AD21" i="27"/>
  <c r="AL21" i="27"/>
  <c r="AM21" i="27"/>
  <c r="C26" i="27"/>
  <c r="AH26" i="27"/>
  <c r="AI26" i="27"/>
  <c r="AK26" i="27"/>
  <c r="AA26" i="27"/>
  <c r="AJ26" i="27"/>
  <c r="Z26" i="27"/>
  <c r="AD28" i="27"/>
  <c r="AE28" i="27"/>
  <c r="AM28" i="27"/>
  <c r="AL28" i="27"/>
  <c r="AF33" i="27"/>
  <c r="AG33" i="27"/>
  <c r="AO33" i="27"/>
  <c r="AN33" i="27"/>
  <c r="AH38" i="27"/>
  <c r="AI38" i="27"/>
  <c r="AJ38" i="27"/>
  <c r="AA38" i="27"/>
  <c r="AK38" i="27"/>
  <c r="Z38" i="27"/>
  <c r="AM40" i="27"/>
  <c r="AD40" i="27"/>
  <c r="AE40" i="27"/>
  <c r="AL40" i="27"/>
  <c r="C38" i="24"/>
  <c r="C14" i="25"/>
  <c r="C23" i="25"/>
  <c r="AN7" i="27"/>
  <c r="AG7" i="27"/>
  <c r="AO7" i="27"/>
  <c r="AF7" i="27"/>
  <c r="AK12" i="27"/>
  <c r="Z12" i="27"/>
  <c r="AA12" i="27"/>
  <c r="AI12" i="27"/>
  <c r="AJ12" i="27"/>
  <c r="AH12" i="27"/>
  <c r="AL14" i="27"/>
  <c r="AE14" i="27"/>
  <c r="AM14" i="27"/>
  <c r="AD14" i="27"/>
  <c r="C19" i="27"/>
  <c r="AN19" i="27"/>
  <c r="AG19" i="27"/>
  <c r="AO19" i="27"/>
  <c r="AF19" i="27"/>
  <c r="AG26" i="27"/>
  <c r="AF26" i="27"/>
  <c r="AN26" i="27"/>
  <c r="W26" i="1" s="1"/>
  <c r="J26" i="1" s="1"/>
  <c r="AO26" i="27"/>
  <c r="AI31" i="27"/>
  <c r="AJ31" i="27"/>
  <c r="AK31" i="27"/>
  <c r="Z31" i="27"/>
  <c r="AH31" i="27"/>
  <c r="AA31" i="27"/>
  <c r="AE33" i="27"/>
  <c r="AM33" i="27"/>
  <c r="AL33" i="27"/>
  <c r="AD33" i="27"/>
  <c r="AF38" i="27"/>
  <c r="AG38" i="27"/>
  <c r="AO38" i="27"/>
  <c r="AN38" i="27"/>
  <c r="W38" i="1" s="1"/>
  <c r="J38" i="1" s="1"/>
  <c r="C43" i="27"/>
  <c r="AH43" i="27"/>
  <c r="AI43" i="27"/>
  <c r="AJ43" i="27"/>
  <c r="AK43" i="27"/>
  <c r="Z43" i="27"/>
  <c r="AA43" i="27"/>
  <c r="C40" i="24"/>
  <c r="C42" i="24"/>
  <c r="C12" i="25"/>
  <c r="C43" i="25"/>
  <c r="AN5" i="27"/>
  <c r="AO5" i="27"/>
  <c r="AG5" i="27"/>
  <c r="AF5" i="27"/>
  <c r="AL7" i="27"/>
  <c r="AM7" i="27"/>
  <c r="AE7" i="27"/>
  <c r="AD7" i="27"/>
  <c r="C12" i="27"/>
  <c r="AN12" i="27"/>
  <c r="W12" i="1" s="1"/>
  <c r="J12" i="1" s="1"/>
  <c r="AO12" i="27"/>
  <c r="AG12" i="27"/>
  <c r="AF12" i="27"/>
  <c r="Z17" i="27"/>
  <c r="AA17" i="27"/>
  <c r="AK17" i="27"/>
  <c r="AI17" i="27"/>
  <c r="AJ17" i="27"/>
  <c r="AH17" i="27"/>
  <c r="AM19" i="27"/>
  <c r="AL19" i="27"/>
  <c r="AD19" i="27"/>
  <c r="AE19" i="27"/>
  <c r="AK24" i="27"/>
  <c r="AA24" i="27"/>
  <c r="AI24" i="27"/>
  <c r="AJ24" i="27"/>
  <c r="AH24" i="27"/>
  <c r="Z24" i="27"/>
  <c r="AL26" i="27"/>
  <c r="AE26" i="27"/>
  <c r="AD26" i="27"/>
  <c r="AM26" i="27"/>
  <c r="AN31" i="27"/>
  <c r="AG31" i="27"/>
  <c r="AF31" i="27"/>
  <c r="AO31" i="27"/>
  <c r="C36" i="27"/>
  <c r="AI36" i="27"/>
  <c r="AJ36" i="27"/>
  <c r="AK36" i="27"/>
  <c r="Z36" i="27"/>
  <c r="AH36" i="27"/>
  <c r="AA36" i="27"/>
  <c r="AE38" i="27"/>
  <c r="AD38" i="27"/>
  <c r="AL38" i="27"/>
  <c r="AM38" i="27"/>
  <c r="AG43" i="27"/>
  <c r="AF43" i="27"/>
  <c r="AN43" i="27"/>
  <c r="W43" i="1" s="1"/>
  <c r="J43" i="1" s="1"/>
  <c r="AO43" i="27"/>
  <c r="C10" i="25"/>
  <c r="C21" i="25"/>
  <c r="AM5" i="27"/>
  <c r="AL5" i="27"/>
  <c r="AD5" i="27"/>
  <c r="AE5" i="27"/>
  <c r="AA10" i="27"/>
  <c r="AH10" i="27"/>
  <c r="Z10" i="27"/>
  <c r="AI10" i="27"/>
  <c r="AJ10" i="27"/>
  <c r="AK10" i="27"/>
  <c r="AL12" i="27"/>
  <c r="AM12" i="27"/>
  <c r="AD12" i="27"/>
  <c r="AE12" i="27"/>
  <c r="C17" i="27"/>
  <c r="AN17" i="27"/>
  <c r="AO17" i="27"/>
  <c r="AF17" i="27"/>
  <c r="AG17" i="27"/>
  <c r="AA22" i="27"/>
  <c r="AH22" i="27"/>
  <c r="Z22" i="27"/>
  <c r="AI22" i="27"/>
  <c r="AJ22" i="27"/>
  <c r="AK22" i="27"/>
  <c r="AO24" i="27"/>
  <c r="AF24" i="27"/>
  <c r="AG24" i="27"/>
  <c r="AN24" i="27"/>
  <c r="C29" i="27"/>
  <c r="Z29" i="27"/>
  <c r="AA29" i="27"/>
  <c r="AK29" i="27"/>
  <c r="AH29" i="27"/>
  <c r="AI29" i="27"/>
  <c r="AJ29" i="27"/>
  <c r="AM31" i="27"/>
  <c r="AD31" i="27"/>
  <c r="AE31" i="27"/>
  <c r="AL31" i="27"/>
  <c r="AN36" i="27"/>
  <c r="AG36" i="27"/>
  <c r="AF36" i="27"/>
  <c r="AO36" i="27"/>
  <c r="C41" i="27"/>
  <c r="AK41" i="27"/>
  <c r="Z41" i="27"/>
  <c r="AA41" i="27"/>
  <c r="AI41" i="27"/>
  <c r="AJ41" i="27"/>
  <c r="AH41" i="27"/>
  <c r="AL43" i="27"/>
  <c r="AE43" i="27"/>
  <c r="AM43" i="27"/>
  <c r="AD43" i="27"/>
  <c r="C8" i="25"/>
  <c r="C10" i="27"/>
  <c r="AO10" i="27"/>
  <c r="AF10" i="27"/>
  <c r="AG10" i="27"/>
  <c r="AN10" i="27"/>
  <c r="AH15" i="27"/>
  <c r="AI15" i="27"/>
  <c r="AJ15" i="27"/>
  <c r="AA15" i="27"/>
  <c r="AK15" i="27"/>
  <c r="Z15" i="27"/>
  <c r="AM17" i="27"/>
  <c r="AD17" i="27"/>
  <c r="AE17" i="27"/>
  <c r="AL17" i="27"/>
  <c r="AO22" i="27"/>
  <c r="AG22" i="27"/>
  <c r="AN22" i="27"/>
  <c r="AF22" i="27"/>
  <c r="AL24" i="27"/>
  <c r="AM24" i="27"/>
  <c r="AD24" i="27"/>
  <c r="AE24" i="27"/>
  <c r="AN29" i="27"/>
  <c r="AO29" i="27"/>
  <c r="AF29" i="27"/>
  <c r="AG29" i="27"/>
  <c r="AA34" i="27"/>
  <c r="AH34" i="27"/>
  <c r="Z34" i="27"/>
  <c r="AI34" i="27"/>
  <c r="AJ34" i="27"/>
  <c r="AK34" i="27"/>
  <c r="AL36" i="27"/>
  <c r="AM36" i="27"/>
  <c r="AD36" i="27"/>
  <c r="AE36" i="27"/>
  <c r="AN41" i="27"/>
  <c r="AO41" i="27"/>
  <c r="AF41" i="27"/>
  <c r="AG41" i="27"/>
  <c r="Z5" i="27"/>
  <c r="AJ5" i="27"/>
  <c r="AA5" i="27"/>
  <c r="AK5" i="27"/>
  <c r="AH5" i="27"/>
  <c r="AI5" i="27"/>
  <c r="C20" i="27"/>
  <c r="C27" i="27"/>
  <c r="C31" i="27"/>
  <c r="C35" i="27"/>
  <c r="C40" i="27"/>
  <c r="C42" i="27"/>
  <c r="C22" i="27"/>
  <c r="C30" i="27"/>
  <c r="C34" i="27"/>
  <c r="C38" i="27"/>
  <c r="C24" i="27"/>
  <c r="C29" i="25"/>
  <c r="C25" i="25"/>
  <c r="C42" i="25"/>
  <c r="C10" i="24"/>
  <c r="C15" i="24"/>
  <c r="C14" i="24"/>
  <c r="C28" i="24"/>
  <c r="C36" i="24"/>
  <c r="C26" i="24"/>
  <c r="Q4" i="1" l="1"/>
  <c r="D4" i="1" s="1"/>
  <c r="P29" i="1"/>
  <c r="C29" i="1" s="1"/>
  <c r="Q12" i="1"/>
  <c r="D12" i="1" s="1"/>
  <c r="W16" i="1"/>
  <c r="J16" i="1" s="1"/>
  <c r="W21" i="1"/>
  <c r="J21" i="1" s="1"/>
  <c r="T43" i="1"/>
  <c r="G43" i="1" s="1"/>
  <c r="T31" i="1"/>
  <c r="G31" i="1" s="1"/>
  <c r="R13" i="1"/>
  <c r="E13" i="1" s="1"/>
  <c r="P28" i="1"/>
  <c r="C28" i="1" s="1"/>
  <c r="U21" i="1"/>
  <c r="H21" i="1" s="1"/>
  <c r="S12" i="1"/>
  <c r="F12" i="1" s="1"/>
  <c r="R39" i="1"/>
  <c r="E39" i="1" s="1"/>
  <c r="R28" i="1"/>
  <c r="E28" i="1" s="1"/>
  <c r="T14" i="1"/>
  <c r="G14" i="1" s="1"/>
  <c r="T5" i="1"/>
  <c r="G5" i="1" s="1"/>
  <c r="S42" i="1"/>
  <c r="F42" i="1" s="1"/>
  <c r="S37" i="1"/>
  <c r="F37" i="1" s="1"/>
  <c r="Q40" i="1"/>
  <c r="D40" i="1" s="1"/>
  <c r="Q28" i="1"/>
  <c r="D28" i="1" s="1"/>
  <c r="Q16" i="1"/>
  <c r="D16" i="1" s="1"/>
  <c r="V41" i="1"/>
  <c r="I41" i="1" s="1"/>
  <c r="V29" i="1"/>
  <c r="I29" i="1" s="1"/>
  <c r="S22" i="1"/>
  <c r="F22" i="1" s="1"/>
  <c r="V33" i="1"/>
  <c r="I33" i="1" s="1"/>
  <c r="Q36" i="1"/>
  <c r="D36" i="1" s="1"/>
  <c r="W41" i="1"/>
  <c r="J41" i="1" s="1"/>
  <c r="W19" i="1"/>
  <c r="J19" i="1" s="1"/>
  <c r="U19" i="1"/>
  <c r="H19" i="1" s="1"/>
  <c r="S10" i="1"/>
  <c r="F10" i="1" s="1"/>
  <c r="Q39" i="1"/>
  <c r="D39" i="1" s="1"/>
  <c r="Q27" i="1"/>
  <c r="D27" i="1" s="1"/>
  <c r="Q15" i="1"/>
  <c r="D15" i="1" s="1"/>
  <c r="S32" i="1"/>
  <c r="F32" i="1" s="1"/>
  <c r="V13" i="1"/>
  <c r="I13" i="1" s="1"/>
  <c r="P40" i="1"/>
  <c r="C40" i="1" s="1"/>
  <c r="S18" i="1"/>
  <c r="F18" i="1" s="1"/>
  <c r="U35" i="1"/>
  <c r="H35" i="1" s="1"/>
  <c r="V40" i="1"/>
  <c r="I40" i="1" s="1"/>
  <c r="T21" i="1"/>
  <c r="G21" i="1" s="1"/>
  <c r="R25" i="1"/>
  <c r="E25" i="1" s="1"/>
  <c r="T35" i="1"/>
  <c r="G35" i="1" s="1"/>
  <c r="R7" i="1"/>
  <c r="E7" i="1" s="1"/>
  <c r="U15" i="1"/>
  <c r="H15" i="1" s="1"/>
  <c r="R30" i="1"/>
  <c r="E30" i="1" s="1"/>
  <c r="R16" i="1"/>
  <c r="E16" i="1" s="1"/>
  <c r="T9" i="1"/>
  <c r="G9" i="1" s="1"/>
  <c r="U20" i="1"/>
  <c r="H20" i="1" s="1"/>
  <c r="S11" i="1"/>
  <c r="F11" i="1" s="1"/>
  <c r="T22" i="1"/>
  <c r="G22" i="1" s="1"/>
  <c r="S15" i="1"/>
  <c r="F15" i="1" s="1"/>
  <c r="T6" i="1"/>
  <c r="G6" i="1" s="1"/>
  <c r="S20" i="1"/>
  <c r="F20" i="1" s="1"/>
  <c r="S36" i="1"/>
  <c r="F36" i="1" s="1"/>
  <c r="U12" i="1"/>
  <c r="H12" i="1" s="1"/>
  <c r="R18" i="1"/>
  <c r="E18" i="1" s="1"/>
  <c r="R9" i="1"/>
  <c r="E9" i="1" s="1"/>
  <c r="R20" i="1"/>
  <c r="E20" i="1" s="1"/>
  <c r="W7" i="1"/>
  <c r="J7" i="1" s="1"/>
  <c r="V11" i="1"/>
  <c r="I11" i="1" s="1"/>
  <c r="U8" i="1"/>
  <c r="H8" i="1" s="1"/>
  <c r="W20" i="1"/>
  <c r="J20" i="1" s="1"/>
  <c r="W37" i="1"/>
  <c r="J37" i="1" s="1"/>
  <c r="T24" i="1"/>
  <c r="G24" i="1" s="1"/>
  <c r="Q35" i="1"/>
  <c r="D35" i="1" s="1"/>
  <c r="Q23" i="1"/>
  <c r="D23" i="1" s="1"/>
  <c r="R34" i="1"/>
  <c r="E34" i="1" s="1"/>
  <c r="T26" i="1"/>
  <c r="G26" i="1" s="1"/>
  <c r="U14" i="1"/>
  <c r="H14" i="1" s="1"/>
  <c r="T18" i="1"/>
  <c r="G18" i="1" s="1"/>
  <c r="T39" i="1"/>
  <c r="G39" i="1" s="1"/>
  <c r="R33" i="1"/>
  <c r="E33" i="1" s="1"/>
  <c r="V19" i="1"/>
  <c r="I19" i="1" s="1"/>
  <c r="T40" i="1"/>
  <c r="G40" i="1" s="1"/>
  <c r="S28" i="1"/>
  <c r="F28" i="1" s="1"/>
  <c r="R21" i="1"/>
  <c r="E21" i="1" s="1"/>
  <c r="R14" i="1"/>
  <c r="E14" i="1" s="1"/>
  <c r="R42" i="1"/>
  <c r="E42" i="1" s="1"/>
  <c r="V30" i="1"/>
  <c r="I30" i="1" s="1"/>
  <c r="S23" i="1"/>
  <c r="F23" i="1" s="1"/>
  <c r="T16" i="1"/>
  <c r="G16" i="1" s="1"/>
  <c r="Q37" i="1"/>
  <c r="D37" i="1" s="1"/>
  <c r="P20" i="1"/>
  <c r="C20" i="1" s="1"/>
  <c r="W5" i="1"/>
  <c r="J5" i="1" s="1"/>
  <c r="T32" i="1"/>
  <c r="G32" i="1" s="1"/>
  <c r="P37" i="1"/>
  <c r="C37" i="1" s="1"/>
  <c r="W28" i="1"/>
  <c r="J28" i="1" s="1"/>
  <c r="U33" i="1"/>
  <c r="H33" i="1" s="1"/>
  <c r="T10" i="1"/>
  <c r="G10" i="1" s="1"/>
  <c r="W36" i="1"/>
  <c r="J36" i="1" s="1"/>
  <c r="W24" i="1"/>
  <c r="J24" i="1" s="1"/>
  <c r="W33" i="1"/>
  <c r="J33" i="1" s="1"/>
  <c r="W30" i="1"/>
  <c r="J30" i="1" s="1"/>
  <c r="W32" i="1"/>
  <c r="J32" i="1" s="1"/>
  <c r="R43" i="1"/>
  <c r="E43" i="1" s="1"/>
  <c r="S31" i="1"/>
  <c r="F31" i="1" s="1"/>
  <c r="R10" i="1"/>
  <c r="E10" i="1" s="1"/>
  <c r="P5" i="1"/>
  <c r="C5" i="1" s="1"/>
  <c r="U29" i="1"/>
  <c r="H29" i="1" s="1"/>
  <c r="V28" i="1"/>
  <c r="I28" i="1" s="1"/>
  <c r="V21" i="1"/>
  <c r="I21" i="1" s="1"/>
  <c r="V14" i="1"/>
  <c r="I14" i="1" s="1"/>
  <c r="V5" i="1"/>
  <c r="I5" i="1" s="1"/>
  <c r="U37" i="1"/>
  <c r="H37" i="1" s="1"/>
  <c r="U11" i="1"/>
  <c r="H11" i="1" s="1"/>
  <c r="R27" i="1"/>
  <c r="E27" i="1" s="1"/>
  <c r="T42" i="1"/>
  <c r="G42" i="1" s="1"/>
  <c r="T37" i="1"/>
  <c r="G37" i="1" s="1"/>
  <c r="P13" i="1"/>
  <c r="C13" i="1" s="1"/>
  <c r="Q34" i="1"/>
  <c r="D34" i="1" s="1"/>
  <c r="Q22" i="1"/>
  <c r="D22" i="1" s="1"/>
  <c r="Q10" i="1"/>
  <c r="D10" i="1" s="1"/>
  <c r="P43" i="1"/>
  <c r="C43" i="1" s="1"/>
  <c r="P31" i="1"/>
  <c r="C31" i="1" s="1"/>
  <c r="P24" i="1"/>
  <c r="C24" i="1" s="1"/>
  <c r="P17" i="1"/>
  <c r="C17" i="1" s="1"/>
  <c r="P10" i="1"/>
  <c r="C10" i="1" s="1"/>
  <c r="P38" i="1"/>
  <c r="C38" i="1" s="1"/>
  <c r="U26" i="1"/>
  <c r="H26" i="1" s="1"/>
  <c r="S8" i="1"/>
  <c r="F8" i="1" s="1"/>
  <c r="W23" i="1"/>
  <c r="J23" i="1" s="1"/>
  <c r="R15" i="1"/>
  <c r="E15" i="1" s="1"/>
  <c r="V9" i="1"/>
  <c r="I9" i="1" s="1"/>
  <c r="Q24" i="1"/>
  <c r="D24" i="1" s="1"/>
  <c r="W42" i="1"/>
  <c r="J42" i="1" s="1"/>
  <c r="R24" i="1"/>
  <c r="E24" i="1" s="1"/>
  <c r="V10" i="1"/>
  <c r="I10" i="1" s="1"/>
  <c r="S13" i="1"/>
  <c r="F13" i="1" s="1"/>
  <c r="V34" i="1"/>
  <c r="I34" i="1" s="1"/>
  <c r="S38" i="1"/>
  <c r="F38" i="1" s="1"/>
  <c r="S26" i="1"/>
  <c r="F26" i="1" s="1"/>
  <c r="P14" i="1"/>
  <c r="C14" i="1" s="1"/>
  <c r="P7" i="1"/>
  <c r="C7" i="1" s="1"/>
  <c r="P16" i="1"/>
  <c r="C16" i="1" s="1"/>
  <c r="P9" i="1"/>
  <c r="C9" i="1" s="1"/>
  <c r="T25" i="1"/>
  <c r="G25" i="1" s="1"/>
  <c r="T7" i="1"/>
  <c r="G7" i="1" s="1"/>
  <c r="V27" i="1"/>
  <c r="I27" i="1" s="1"/>
  <c r="U6" i="1"/>
  <c r="H6" i="1" s="1"/>
  <c r="T30" i="1"/>
  <c r="G30" i="1" s="1"/>
  <c r="T23" i="1"/>
  <c r="G23" i="1" s="1"/>
  <c r="S16" i="1"/>
  <c r="F16" i="1" s="1"/>
  <c r="P34" i="1"/>
  <c r="C34" i="1" s="1"/>
  <c r="Q32" i="1"/>
  <c r="D32" i="1" s="1"/>
  <c r="U24" i="1"/>
  <c r="H24" i="1" s="1"/>
  <c r="U17" i="1"/>
  <c r="H17" i="1" s="1"/>
  <c r="U40" i="1"/>
  <c r="H40" i="1" s="1"/>
  <c r="W40" i="1"/>
  <c r="J40" i="1" s="1"/>
  <c r="R17" i="1"/>
  <c r="E17" i="1" s="1"/>
  <c r="R19" i="1"/>
  <c r="E19" i="1" s="1"/>
  <c r="V37" i="1"/>
  <c r="I37" i="1" s="1"/>
  <c r="V20" i="1"/>
  <c r="I20" i="1" s="1"/>
  <c r="V43" i="1"/>
  <c r="I43" i="1" s="1"/>
  <c r="S17" i="1"/>
  <c r="F17" i="1" s="1"/>
  <c r="V38" i="1"/>
  <c r="I38" i="1" s="1"/>
  <c r="U5" i="1"/>
  <c r="H5" i="1" s="1"/>
  <c r="P42" i="1"/>
  <c r="C42" i="1" s="1"/>
  <c r="P30" i="1"/>
  <c r="C30" i="1" s="1"/>
  <c r="P23" i="1"/>
  <c r="C23" i="1" s="1"/>
  <c r="P22" i="1"/>
  <c r="C22" i="1" s="1"/>
  <c r="V23" i="1"/>
  <c r="I23" i="1" s="1"/>
  <c r="V16" i="1"/>
  <c r="I16" i="1" s="1"/>
  <c r="U13" i="1"/>
  <c r="H13" i="1" s="1"/>
  <c r="U43" i="1"/>
  <c r="H43" i="1" s="1"/>
  <c r="U31" i="1"/>
  <c r="H31" i="1" s="1"/>
  <c r="U10" i="1"/>
  <c r="H10" i="1" s="1"/>
  <c r="U38" i="1"/>
  <c r="H38" i="1" s="1"/>
  <c r="P26" i="1"/>
  <c r="C26" i="1" s="1"/>
  <c r="R8" i="1"/>
  <c r="E8" i="1" s="1"/>
  <c r="W29" i="1"/>
  <c r="J29" i="1" s="1"/>
  <c r="Q13" i="1"/>
  <c r="D13" i="1" s="1"/>
  <c r="R37" i="1"/>
  <c r="E37" i="1" s="1"/>
  <c r="S27" i="1"/>
  <c r="F27" i="1" s="1"/>
  <c r="T8" i="1"/>
  <c r="G8" i="1" s="1"/>
  <c r="V31" i="1"/>
  <c r="I31" i="1" s="1"/>
  <c r="V18" i="1"/>
  <c r="I18" i="1" s="1"/>
  <c r="W22" i="1"/>
  <c r="J22" i="1" s="1"/>
  <c r="W11" i="1"/>
  <c r="J11" i="1" s="1"/>
  <c r="W39" i="1"/>
  <c r="J39" i="1" s="1"/>
  <c r="W25" i="1"/>
  <c r="J25" i="1" s="1"/>
  <c r="S43" i="1"/>
  <c r="F43" i="1" s="1"/>
  <c r="Q43" i="1"/>
  <c r="D43" i="1" s="1"/>
  <c r="Q31" i="1"/>
  <c r="D31" i="1" s="1"/>
  <c r="Q19" i="1"/>
  <c r="D19" i="1" s="1"/>
  <c r="Q5" i="1"/>
  <c r="D5" i="1" s="1"/>
  <c r="T34" i="1"/>
  <c r="G34" i="1" s="1"/>
  <c r="U7" i="1"/>
  <c r="H7" i="1" s="1"/>
  <c r="U23" i="1"/>
  <c r="H23" i="1" s="1"/>
  <c r="U16" i="1"/>
  <c r="H16" i="1" s="1"/>
  <c r="R35" i="1"/>
  <c r="E35" i="1" s="1"/>
  <c r="S7" i="1"/>
  <c r="F7" i="1" s="1"/>
  <c r="P41" i="1"/>
  <c r="C41" i="1" s="1"/>
  <c r="U22" i="1"/>
  <c r="H22" i="1" s="1"/>
  <c r="P36" i="1"/>
  <c r="C36" i="1" s="1"/>
  <c r="P32" i="1"/>
  <c r="C32" i="1" s="1"/>
  <c r="S9" i="1"/>
  <c r="F9" i="1" s="1"/>
  <c r="U34" i="1"/>
  <c r="H34" i="1" s="1"/>
  <c r="P39" i="1"/>
  <c r="C39" i="1" s="1"/>
  <c r="P27" i="1"/>
  <c r="C27" i="1" s="1"/>
  <c r="R22" i="1"/>
  <c r="E22" i="1" s="1"/>
  <c r="V8" i="1"/>
  <c r="I8" i="1" s="1"/>
  <c r="S5" i="1"/>
  <c r="F5" i="1" s="1"/>
  <c r="P33" i="1"/>
  <c r="C33" i="1" s="1"/>
  <c r="S21" i="1"/>
  <c r="F21" i="1" s="1"/>
  <c r="T36" i="1"/>
  <c r="G36" i="1" s="1"/>
  <c r="P11" i="1"/>
  <c r="C11" i="1" s="1"/>
  <c r="V6" i="1"/>
  <c r="I6" i="1" s="1"/>
  <c r="W31" i="1"/>
  <c r="J31" i="1" s="1"/>
  <c r="T33" i="1"/>
  <c r="G33" i="1" s="1"/>
  <c r="W10" i="1"/>
  <c r="J10" i="1" s="1"/>
  <c r="W18" i="1"/>
  <c r="J18" i="1" s="1"/>
  <c r="W13" i="1"/>
  <c r="J13" i="1" s="1"/>
  <c r="W34" i="1"/>
  <c r="J34" i="1" s="1"/>
  <c r="W15" i="1"/>
  <c r="J15" i="1" s="1"/>
  <c r="W6" i="1"/>
  <c r="J6" i="1" s="1"/>
  <c r="V24" i="1"/>
  <c r="I24" i="1" s="1"/>
  <c r="T17" i="1"/>
  <c r="G17" i="1" s="1"/>
  <c r="Q41" i="1"/>
  <c r="D41" i="1" s="1"/>
  <c r="T13" i="1"/>
  <c r="G13" i="1" s="1"/>
  <c r="T38" i="1"/>
  <c r="G38" i="1" s="1"/>
  <c r="R26" i="1"/>
  <c r="E26" i="1" s="1"/>
  <c r="U42" i="1"/>
  <c r="H42" i="1" s="1"/>
  <c r="U30" i="1"/>
  <c r="H30" i="1" s="1"/>
  <c r="U9" i="1"/>
  <c r="H9" i="1" s="1"/>
  <c r="S25" i="1"/>
  <c r="F25" i="1" s="1"/>
  <c r="S35" i="1"/>
  <c r="F35" i="1" s="1"/>
  <c r="P25" i="1"/>
  <c r="C25" i="1" s="1"/>
  <c r="P18" i="1"/>
  <c r="C18" i="1" s="1"/>
  <c r="U27" i="1"/>
  <c r="H27" i="1" s="1"/>
  <c r="S41" i="1"/>
  <c r="F41" i="1" s="1"/>
  <c r="S29" i="1"/>
  <c r="F29" i="1" s="1"/>
  <c r="V36" i="1"/>
  <c r="I36" i="1" s="1"/>
  <c r="P12" i="1"/>
  <c r="C12" i="1" s="1"/>
  <c r="Q25" i="1"/>
  <c r="D25" i="1" s="1"/>
  <c r="T28" i="1"/>
  <c r="G28" i="1" s="1"/>
  <c r="V42" i="1"/>
  <c r="I42" i="1" s="1"/>
  <c r="R11" i="1"/>
  <c r="E11" i="1" s="1"/>
  <c r="R5" i="1"/>
  <c r="E5" i="1" s="1"/>
  <c r="W17" i="1"/>
  <c r="J17" i="1" s="1"/>
  <c r="R31" i="1"/>
  <c r="E31" i="1" s="1"/>
  <c r="V17" i="1"/>
  <c r="I17" i="1" s="1"/>
  <c r="R32" i="1"/>
  <c r="E32" i="1" s="1"/>
  <c r="V26" i="1"/>
  <c r="I26" i="1" s="1"/>
  <c r="T12" i="1"/>
  <c r="G12" i="1" s="1"/>
  <c r="S39" i="1"/>
  <c r="F39" i="1" s="1"/>
  <c r="P35" i="1"/>
  <c r="C35" i="1" s="1"/>
  <c r="T19" i="1"/>
  <c r="G19" i="1" s="1"/>
  <c r="S40" i="1"/>
  <c r="F40" i="1" s="1"/>
  <c r="V35" i="1"/>
  <c r="I35" i="1" s="1"/>
  <c r="U41" i="1"/>
  <c r="H41" i="1" s="1"/>
  <c r="U36" i="1"/>
  <c r="H36" i="1" s="1"/>
  <c r="U32" i="1"/>
  <c r="H32" i="1" s="1"/>
  <c r="U25" i="1"/>
  <c r="H25" i="1" s="1"/>
  <c r="U18" i="1"/>
  <c r="H18" i="1" s="1"/>
  <c r="U39" i="1"/>
  <c r="H39" i="1" s="1"/>
  <c r="T11" i="1"/>
  <c r="G11" i="1" s="1"/>
  <c r="R41" i="1"/>
  <c r="E41" i="1" s="1"/>
  <c r="R29" i="1"/>
  <c r="E29" i="1" s="1"/>
  <c r="T15" i="1"/>
  <c r="G15" i="1" s="1"/>
  <c r="S6" i="1"/>
  <c r="F6" i="1" s="1"/>
  <c r="T20" i="1"/>
  <c r="G20" i="1" s="1"/>
  <c r="R36" i="1"/>
  <c r="E36" i="1" s="1"/>
  <c r="AK4" i="13"/>
  <c r="AE4" i="13"/>
  <c r="AM4" i="13"/>
  <c r="AI4" i="13"/>
  <c r="AG4" i="13"/>
  <c r="AA4" i="13"/>
  <c r="Z4" i="13"/>
  <c r="AN4" i="13"/>
  <c r="W4" i="1" s="1"/>
  <c r="J4" i="1" s="1"/>
  <c r="AL4" i="13"/>
  <c r="AH4" i="13"/>
  <c r="AD4" i="13"/>
  <c r="AF4" i="13"/>
  <c r="S4" i="1" s="1"/>
  <c r="F4" i="1" s="1"/>
  <c r="AJ4" i="13"/>
  <c r="U4" i="1" l="1"/>
  <c r="H4" i="1" s="1"/>
  <c r="R4" i="1"/>
  <c r="E4" i="1" s="1"/>
  <c r="T4" i="1"/>
  <c r="G4" i="1" s="1"/>
  <c r="V4" i="1"/>
  <c r="I4" i="1" s="1"/>
  <c r="P4" i="1"/>
  <c r="C4" i="1" s="1"/>
</calcChain>
</file>

<file path=xl/sharedStrings.xml><?xml version="1.0" encoding="utf-8"?>
<sst xmlns="http://schemas.openxmlformats.org/spreadsheetml/2006/main" count="840" uniqueCount="103">
  <si>
    <t>ALUMNOS</t>
  </si>
  <si>
    <t>CCL</t>
  </si>
  <si>
    <t>CP</t>
  </si>
  <si>
    <t>STEM</t>
  </si>
  <si>
    <t>CD</t>
  </si>
  <si>
    <t>CPSAA</t>
  </si>
  <si>
    <t>CC</t>
  </si>
  <si>
    <t>CE</t>
  </si>
  <si>
    <t>CCEC</t>
  </si>
  <si>
    <t>EDUCACIÓN FÍSICA</t>
  </si>
  <si>
    <t>CE2</t>
  </si>
  <si>
    <t>CE3</t>
  </si>
  <si>
    <t>CE1</t>
  </si>
  <si>
    <t>CE4</t>
  </si>
  <si>
    <t>CE5</t>
  </si>
  <si>
    <t>CE6</t>
  </si>
  <si>
    <t>CE7</t>
  </si>
  <si>
    <t>CE8</t>
  </si>
  <si>
    <t>CE9</t>
  </si>
  <si>
    <t>CE10</t>
  </si>
  <si>
    <t>GEOGRAFÍA E HISTORIA</t>
  </si>
  <si>
    <t>GRADO DE CONSECUCIÓN DE LAS COMPETENCIAS CLAVE NÚMERO</t>
  </si>
  <si>
    <t>GRADO DE CONSECUCIÓN DE LAS COMPETENCIAS CLAVE LETRA</t>
  </si>
  <si>
    <t>D</t>
  </si>
  <si>
    <t>C</t>
  </si>
  <si>
    <t>B</t>
  </si>
  <si>
    <t>A</t>
  </si>
  <si>
    <t>Desde:</t>
  </si>
  <si>
    <t>TOTAL COMPETENCIAS CLAVE EDUCACIÓN FÍSICA</t>
  </si>
  <si>
    <t>numerador</t>
  </si>
  <si>
    <t>denominador</t>
  </si>
  <si>
    <t>BIOLOGÍA Y GEOLOGÍA</t>
  </si>
  <si>
    <t>LENGUA Y LITERATURA</t>
  </si>
  <si>
    <t>PRIMERA LENGUA EXTRANJERA</t>
  </si>
  <si>
    <t>SEGUNDA LENGUA EXTRANJERA</t>
  </si>
  <si>
    <t>MÚSICA</t>
  </si>
  <si>
    <t>MATEMÁTICAS</t>
  </si>
  <si>
    <t>CE 1</t>
  </si>
  <si>
    <t>CE 2</t>
  </si>
  <si>
    <t>CE 3</t>
  </si>
  <si>
    <t>CE 4</t>
  </si>
  <si>
    <t>CE 5</t>
  </si>
  <si>
    <t>CE 6</t>
  </si>
  <si>
    <t>CE 7</t>
  </si>
  <si>
    <t>CE 8</t>
  </si>
  <si>
    <t>CE 9</t>
  </si>
  <si>
    <t>CE 10</t>
  </si>
  <si>
    <t>Competencias Específicas</t>
  </si>
  <si>
    <t>Descriptores Operativos asignados por las Competencias Específicas a las Competencias Clave</t>
  </si>
  <si>
    <t>OPTATIVA 1</t>
  </si>
  <si>
    <t>RELIGIÓN</t>
  </si>
  <si>
    <t>FÍSICA Y QUÍMICA</t>
  </si>
  <si>
    <t>ECONOMÍA Y EMPRENDIMIENTO</t>
  </si>
  <si>
    <t>DIGITALIZACIÓN</t>
  </si>
  <si>
    <t>EXPRESIÓN ARTÍSTICA</t>
  </si>
  <si>
    <t>CULTURA CLÁSICA</t>
  </si>
  <si>
    <t>VALORES ÉTICOS</t>
  </si>
  <si>
    <t>OPTATIVA 2</t>
  </si>
  <si>
    <t>OPTATIVA 3</t>
  </si>
  <si>
    <t>FILOSOFÍA</t>
  </si>
  <si>
    <t>FOL</t>
  </si>
  <si>
    <t>LATÍN</t>
  </si>
  <si>
    <t>TECNOLOGÍA</t>
  </si>
  <si>
    <t>TOTAL COMPETENCIAS CLAVE LENGUA Y LITERATURA</t>
  </si>
  <si>
    <t>TOTAL COMPETENCIAS CLAVE PRIMERA LENGUA EXTRANJERA</t>
  </si>
  <si>
    <t>TOTAL COMPETENCIAS CLAVE GEOGRAFÍA E HISTORIA</t>
  </si>
  <si>
    <t>TOTAL COMPETENCIAS CLAVE MATEMÁTICAS</t>
  </si>
  <si>
    <t>TOTAL COMPETENCIAS CLAVE RELIGIÓN</t>
  </si>
  <si>
    <t>TOTAL COMPETENCIAS CLAVE BIOLOGÍA Y GEOLOGÍA</t>
  </si>
  <si>
    <t>TOTAL COMPETENCIAS CLAVE DIGITALIZACIÓN</t>
  </si>
  <si>
    <t>TOTAL COMPETENCIAS CLAVE ECONOMÍA Y EMPRENDIMIENTO</t>
  </si>
  <si>
    <t>TOTAL COMPETENCIAS CLAVE EXPRESIÓN ARTÍSTICA</t>
  </si>
  <si>
    <t>TOTAL COMPETENCIAS CLAVE FÍSICA Y QUÍMICA</t>
  </si>
  <si>
    <t>TOTAL COMPETENCIAS CLAVE FOL</t>
  </si>
  <si>
    <t>TOTAL COMPETENCIAS CLAVE LATÍN</t>
  </si>
  <si>
    <t>TOTAL COMPETENCIAS CLAVE MÚSICA</t>
  </si>
  <si>
    <t>TOTAL COMPETENCIAS CLAVE SEGUNDA LENGUA EXTRANJERA</t>
  </si>
  <si>
    <t>TOTAL COMPETENCIAS CLAVE TECNOLOGÍA</t>
  </si>
  <si>
    <t>TOTAL COMPETENCIAS CLAVE VALORES ÉTICOS</t>
  </si>
  <si>
    <t>TOTAL COMPETENCIAS CLAVE OPTATIVA 1</t>
  </si>
  <si>
    <t>TOTAL COMPETENCIAS CLAVE OPTATIVA 2</t>
  </si>
  <si>
    <t>TOTAL COMPETENCIAS CLAVE OPTATIVA 3</t>
  </si>
  <si>
    <t>TOTAL COMPETENCIAS CLAVE CULTURA CLÁSICA</t>
  </si>
  <si>
    <t>TOTAL COMPETENCIAS CLAVE FILOSOFÍA</t>
  </si>
  <si>
    <t>Aquí puedes encontrar un vídeo explicativo de cómo se estructura la evaluación en la LOMLOE.</t>
  </si>
  <si>
    <t>Muy útil para entender el proceso de cálculo del nivel de adquisición de las Competencias Clave.</t>
  </si>
  <si>
    <t>https://mediateca.educa.madrid.org/video/h5e4agpn9e6rz9wj?jwsource=cl</t>
  </si>
  <si>
    <t xml:space="preserve">HC3_VN 4 ESO V2.xlsx © 2024 by Manuel Jiménez Serrano is licensed under CC BY-SA 4.0 </t>
  </si>
  <si>
    <t>00 Estructura LOMLOE para el cálculo de las Competencias Clave</t>
  </si>
  <si>
    <t>https://mediateca.educa.madrid.org/video/j5m167fskn93mxeg?jwsource=cl</t>
  </si>
  <si>
    <t>01 Preparación de la herramienta de cálculo del nivel de adquisición de las Competencias Clave</t>
  </si>
  <si>
    <t>En este vídeo se explica cómo hay que realizar la preparación de la herramienta de cálculo</t>
  </si>
  <si>
    <t>del nivel de adquisición de las Competencias Clave por parte de los tutores o los equipos</t>
  </si>
  <si>
    <t>directivos</t>
  </si>
  <si>
    <t>https://mediateca.educa.madrid.org/video/laugxnugmp1laa1h?jwsource=cl</t>
  </si>
  <si>
    <t>02 Compartir la herramienta de cálculo del nivel de adquisición de las Competencias Clave</t>
  </si>
  <si>
    <t>En este vídeo se explica cómo compartir la herramienta de cálculo de nivel de adquisición</t>
  </si>
  <si>
    <t xml:space="preserve">de las Competencias Clave con el equipo docente y siempre aplicando la protección de </t>
  </si>
  <si>
    <t>datos y las herramientas institucionales.</t>
  </si>
  <si>
    <t>https://mediateca.educa.madrid.org/video/e87h4d7ngnuuwagm?jwsource=cl</t>
  </si>
  <si>
    <t>03 Introducir notas en la herramienta de cálculo del nivel de adquisición de las Competencias Clave</t>
  </si>
  <si>
    <t>En este vídeo se explica como deben introducir los valores los profesores del equipo</t>
  </si>
  <si>
    <t>docente en función de cómo hayan calculado la nota del alumno.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</si>
</sst>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;\-0;;@\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7.60000000000000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" fillId="0" borderId="0" xfId="0" applyFont="1"/>
    <xf numFmtId="0" fontId="0" fillId="2" borderId="2" xfId="0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1" applyFill="1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/>
    <xf numFmtId="0" fontId="3" fillId="3" borderId="0" xfId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161925</xdr:rowOff>
    </xdr:from>
    <xdr:to>
      <xdr:col>11</xdr:col>
      <xdr:colOff>609600</xdr:colOff>
      <xdr:row>17</xdr:row>
      <xdr:rowOff>171450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4EFC9A15-78A0-4157-A425-D1D70459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304925"/>
          <a:ext cx="2105025" cy="21050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</xdr:row>
      <xdr:rowOff>180976</xdr:rowOff>
    </xdr:from>
    <xdr:to>
      <xdr:col>4</xdr:col>
      <xdr:colOff>85725</xdr:colOff>
      <xdr:row>6</xdr:row>
      <xdr:rowOff>80918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88202D7D-2EBF-4453-8E6B-D9EDF624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71476"/>
          <a:ext cx="2419350" cy="85244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133350</xdr:rowOff>
    </xdr:from>
    <xdr:to>
      <xdr:col>11</xdr:col>
      <xdr:colOff>590550</xdr:colOff>
      <xdr:row>30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9A784D-F738-49AF-AC62-77B95DDC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3752850"/>
          <a:ext cx="2085975" cy="20859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33</xdr:row>
      <xdr:rowOff>1</xdr:rowOff>
    </xdr:from>
    <xdr:to>
      <xdr:col>11</xdr:col>
      <xdr:colOff>552451</xdr:colOff>
      <xdr:row>43</xdr:row>
      <xdr:rowOff>171451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54A0E2-F558-409D-81F7-C5962492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6372226"/>
          <a:ext cx="2076450" cy="20764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46</xdr:row>
      <xdr:rowOff>9526</xdr:rowOff>
    </xdr:from>
    <xdr:to>
      <xdr:col>11</xdr:col>
      <xdr:colOff>523876</xdr:colOff>
      <xdr:row>56</xdr:row>
      <xdr:rowOff>85726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33C619B-EFDC-4124-ADF1-F5FA22A4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8858251"/>
          <a:ext cx="19812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ateca.educa.madrid.org/video/laugxnugmp1laa1h?jwsource=cl" TargetMode="External"/><Relationship Id="rId2" Type="http://schemas.openxmlformats.org/officeDocument/2006/relationships/hyperlink" Target="https://mediateca.educa.madrid.org/video/j5m167fskn93mxeg?jwsource=cl" TargetMode="External"/><Relationship Id="rId1" Type="http://schemas.openxmlformats.org/officeDocument/2006/relationships/hyperlink" Target="https://mediateca.educa.madrid.org/video/h5e4agpn9e6rz9wj?jwsource=cl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mediateca.educa.madrid.org/video/e87h4d7ngnuuwagm?jwsource=c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2"/>
  <sheetViews>
    <sheetView tabSelected="1" workbookViewId="0">
      <selection activeCell="B11" sqref="B11:G11"/>
    </sheetView>
  </sheetViews>
  <sheetFormatPr baseColWidth="10" defaultRowHeight="15" x14ac:dyDescent="0.25"/>
  <cols>
    <col min="1" max="16384" width="11.42578125" style="3"/>
  </cols>
  <sheetData>
    <row r="2" spans="2:8" x14ac:dyDescent="0.25">
      <c r="B2" s="27" t="s">
        <v>87</v>
      </c>
      <c r="C2" s="27"/>
      <c r="D2" s="27"/>
      <c r="E2" s="27"/>
      <c r="F2" s="27"/>
      <c r="G2" s="27"/>
      <c r="H2" s="27"/>
    </row>
    <row r="3" spans="2:8" x14ac:dyDescent="0.25">
      <c r="B3" s="28"/>
      <c r="C3" s="28"/>
      <c r="D3" s="28"/>
    </row>
    <row r="4" spans="2:8" x14ac:dyDescent="0.25">
      <c r="B4" s="28"/>
      <c r="C4" s="28"/>
      <c r="D4" s="28"/>
    </row>
    <row r="5" spans="2:8" x14ac:dyDescent="0.25">
      <c r="B5" s="28"/>
      <c r="C5" s="28"/>
      <c r="D5" s="28"/>
    </row>
    <row r="8" spans="2:8" x14ac:dyDescent="0.25">
      <c r="B8" s="3" t="s">
        <v>84</v>
      </c>
    </row>
    <row r="9" spans="2:8" x14ac:dyDescent="0.25">
      <c r="B9" s="3" t="s">
        <v>85</v>
      </c>
    </row>
    <row r="11" spans="2:8" x14ac:dyDescent="0.25">
      <c r="B11" s="29" t="s">
        <v>86</v>
      </c>
      <c r="C11" s="29"/>
      <c r="D11" s="29"/>
      <c r="E11" s="29"/>
      <c r="F11" s="29"/>
      <c r="G11" s="29"/>
    </row>
    <row r="13" spans="2:8" x14ac:dyDescent="0.25">
      <c r="B13" s="35" t="s">
        <v>88</v>
      </c>
    </row>
    <row r="21" spans="2:7" x14ac:dyDescent="0.25">
      <c r="B21" s="36" t="s">
        <v>89</v>
      </c>
      <c r="C21" s="37"/>
      <c r="D21" s="37"/>
      <c r="E21" s="37"/>
      <c r="F21" s="37"/>
      <c r="G21" s="37"/>
    </row>
    <row r="23" spans="2:7" x14ac:dyDescent="0.25">
      <c r="B23" s="35" t="s">
        <v>90</v>
      </c>
    </row>
    <row r="25" spans="2:7" x14ac:dyDescent="0.25">
      <c r="B25" s="3" t="s">
        <v>91</v>
      </c>
    </row>
    <row r="26" spans="2:7" x14ac:dyDescent="0.25">
      <c r="B26" s="3" t="s">
        <v>92</v>
      </c>
    </row>
    <row r="27" spans="2:7" x14ac:dyDescent="0.25">
      <c r="B27" s="3" t="s">
        <v>93</v>
      </c>
    </row>
    <row r="30" spans="2:7" ht="21.75" x14ac:dyDescent="0.25">
      <c r="B30" s="38"/>
    </row>
    <row r="33" spans="2:8" x14ac:dyDescent="0.25">
      <c r="B33" s="36" t="s">
        <v>94</v>
      </c>
      <c r="C33" s="36"/>
      <c r="D33" s="36"/>
      <c r="E33" s="36"/>
      <c r="F33" s="36"/>
      <c r="G33" s="36"/>
      <c r="H33" s="36"/>
    </row>
    <row r="35" spans="2:8" x14ac:dyDescent="0.25">
      <c r="B35" s="35" t="s">
        <v>95</v>
      </c>
    </row>
    <row r="37" spans="2:8" x14ac:dyDescent="0.25">
      <c r="B37" s="3" t="s">
        <v>96</v>
      </c>
    </row>
    <row r="38" spans="2:8" x14ac:dyDescent="0.25">
      <c r="B38" s="3" t="s">
        <v>97</v>
      </c>
    </row>
    <row r="39" spans="2:8" x14ac:dyDescent="0.25">
      <c r="B39" s="3" t="s">
        <v>98</v>
      </c>
    </row>
    <row r="47" spans="2:8" x14ac:dyDescent="0.25">
      <c r="B47" s="36" t="s">
        <v>99</v>
      </c>
      <c r="C47" s="36"/>
      <c r="D47" s="36"/>
      <c r="E47" s="36"/>
      <c r="F47" s="36"/>
      <c r="G47" s="36"/>
      <c r="H47" s="36"/>
    </row>
    <row r="49" spans="2:2" x14ac:dyDescent="0.25">
      <c r="B49" s="35" t="s">
        <v>100</v>
      </c>
    </row>
    <row r="51" spans="2:2" x14ac:dyDescent="0.25">
      <c r="B51" s="3" t="s">
        <v>101</v>
      </c>
    </row>
    <row r="52" spans="2:2" x14ac:dyDescent="0.25">
      <c r="B52" s="3" t="s">
        <v>102</v>
      </c>
    </row>
  </sheetData>
  <sheetProtection algorithmName="SHA-512" hashValue="xERV8AcKs0Y0LdoZfTtpQd9ycDdpExhLeZMnOVd8G3FqdnM8pOqS982qieDMjW8N5/Zo4LvEJEJpoqVYrL7hlg==" saltValue="fpbuzYjE8bQenKWGDfVriQ==" spinCount="100000" sheet="1" objects="1" scenarios="1" selectLockedCells="1"/>
  <mergeCells count="6">
    <mergeCell ref="B47:H47"/>
    <mergeCell ref="B2:H2"/>
    <mergeCell ref="B3:D5"/>
    <mergeCell ref="B11:G11"/>
    <mergeCell ref="B21:G21"/>
    <mergeCell ref="B33:H33"/>
  </mergeCells>
  <hyperlinks>
    <hyperlink ref="B11" r:id="rId1" xr:uid="{74CB2EDA-5883-4414-807E-5E89D46F861F}"/>
    <hyperlink ref="B21" r:id="rId2" xr:uid="{8B3E1CC8-BB53-40E4-B647-7E98E5F7B0AB}"/>
    <hyperlink ref="B33" r:id="rId3" xr:uid="{C670C368-E817-4C16-801D-94C225B3AEA3}"/>
    <hyperlink ref="B47" r:id="rId4" xr:uid="{FCF7F232-A138-48DB-8E59-FE53E4BFF516}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53</v>
      </c>
      <c r="Z1" s="30" t="s">
        <v>69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2">
        <f>ROUND(1*H4*I4,2)</f>
        <v>0</v>
      </c>
      <c r="AA4" s="22">
        <f>1*H4</f>
        <v>0</v>
      </c>
      <c r="AB4" s="22"/>
      <c r="AC4" s="22"/>
      <c r="AD4" s="22">
        <f>ROUND(2*D4*E4+1*H4*I4,2)</f>
        <v>0</v>
      </c>
      <c r="AE4" s="22">
        <f>2*D4+1*H4</f>
        <v>0</v>
      </c>
      <c r="AF4" s="22">
        <f>ROUND(2*D4*E4+3*F4*G4+2*H4*I4+2*J4*K4,2)</f>
        <v>0</v>
      </c>
      <c r="AG4" s="22">
        <f>2*D4+3*F4+2*H4+2*J4</f>
        <v>0</v>
      </c>
      <c r="AH4" s="22">
        <f>ROUND(2*D4*E4+3*F4*G4+2*H4*I4+1*J4*K4,2)</f>
        <v>0</v>
      </c>
      <c r="AI4" s="22">
        <f>2*D4+3*F4+2*H4+1*J4</f>
        <v>0</v>
      </c>
      <c r="AJ4" s="22">
        <f>ROUND(2*H4*I4+4*J4*K4,2)</f>
        <v>0</v>
      </c>
      <c r="AK4" s="22">
        <f>2*H4+4*J4</f>
        <v>0</v>
      </c>
      <c r="AL4" s="22">
        <f>ROUND(1*D4*E4+1*F4*G4+1*J4*K4,2)</f>
        <v>0</v>
      </c>
      <c r="AM4" s="22">
        <f>1*D4+1*F4+1*J4</f>
        <v>0</v>
      </c>
      <c r="AN4" s="22"/>
      <c r="AO4" s="22"/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2">
        <f t="shared" ref="Z5:Z43" si="3">ROUND(1*H5*I5,2)</f>
        <v>0</v>
      </c>
      <c r="AA5" s="22">
        <f t="shared" ref="AA5:AA43" si="4">1*H5</f>
        <v>0</v>
      </c>
      <c r="AB5" s="22"/>
      <c r="AC5" s="22"/>
      <c r="AD5" s="22">
        <f t="shared" ref="AD5:AD43" si="5">ROUND(2*D5*E5+1*H5*I5,2)</f>
        <v>0</v>
      </c>
      <c r="AE5" s="22">
        <f t="shared" ref="AE5:AE43" si="6">2*D5+1*H5</f>
        <v>0</v>
      </c>
      <c r="AF5" s="22">
        <f t="shared" ref="AF5:AF43" si="7">ROUND(2*D5*E5+3*F5*G5+2*H5*I5+2*J5*K5,2)</f>
        <v>0</v>
      </c>
      <c r="AG5" s="22">
        <f t="shared" ref="AG5:AG43" si="8">2*D5+3*F5+2*H5+2*J5</f>
        <v>0</v>
      </c>
      <c r="AH5" s="22">
        <f t="shared" ref="AH5:AH43" si="9">ROUND(2*D5*E5+3*F5*G5+2*H5*I5+1*J5*K5,2)</f>
        <v>0</v>
      </c>
      <c r="AI5" s="22">
        <f t="shared" ref="AI5:AI43" si="10">2*D5+3*F5+2*H5+1*J5</f>
        <v>0</v>
      </c>
      <c r="AJ5" s="22">
        <f t="shared" ref="AJ5:AJ43" si="11">ROUND(2*H5*I5+4*J5*K5,2)</f>
        <v>0</v>
      </c>
      <c r="AK5" s="22">
        <f t="shared" ref="AK5:AK43" si="12">2*H5+4*J5</f>
        <v>0</v>
      </c>
      <c r="AL5" s="22">
        <f t="shared" ref="AL5:AL43" si="13">ROUND(1*D5*E5+1*F5*G5+1*J5*K5,2)</f>
        <v>0</v>
      </c>
      <c r="AM5" s="22">
        <f t="shared" ref="AM5:AM43" si="14">1*D5+1*F5+1*J5</f>
        <v>0</v>
      </c>
      <c r="AN5" s="22"/>
      <c r="AO5" s="22"/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2">
        <f t="shared" si="3"/>
        <v>0</v>
      </c>
      <c r="AA6" s="22">
        <f t="shared" si="4"/>
        <v>0</v>
      </c>
      <c r="AB6" s="22"/>
      <c r="AC6" s="22"/>
      <c r="AD6" s="22">
        <f t="shared" si="5"/>
        <v>0</v>
      </c>
      <c r="AE6" s="22">
        <f t="shared" si="6"/>
        <v>0</v>
      </c>
      <c r="AF6" s="22">
        <f t="shared" si="7"/>
        <v>0</v>
      </c>
      <c r="AG6" s="22">
        <f t="shared" si="8"/>
        <v>0</v>
      </c>
      <c r="AH6" s="22">
        <f t="shared" si="9"/>
        <v>0</v>
      </c>
      <c r="AI6" s="22">
        <f t="shared" si="10"/>
        <v>0</v>
      </c>
      <c r="AJ6" s="22">
        <f t="shared" si="11"/>
        <v>0</v>
      </c>
      <c r="AK6" s="22">
        <f t="shared" si="12"/>
        <v>0</v>
      </c>
      <c r="AL6" s="22">
        <f t="shared" si="13"/>
        <v>0</v>
      </c>
      <c r="AM6" s="22">
        <f t="shared" si="14"/>
        <v>0</v>
      </c>
      <c r="AN6" s="22"/>
      <c r="AO6" s="22"/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2">
        <f t="shared" si="3"/>
        <v>0</v>
      </c>
      <c r="AA7" s="22">
        <f t="shared" si="4"/>
        <v>0</v>
      </c>
      <c r="AB7" s="22"/>
      <c r="AC7" s="22"/>
      <c r="AD7" s="22">
        <f t="shared" si="5"/>
        <v>0</v>
      </c>
      <c r="AE7" s="22">
        <f t="shared" si="6"/>
        <v>0</v>
      </c>
      <c r="AF7" s="22">
        <f t="shared" si="7"/>
        <v>0</v>
      </c>
      <c r="AG7" s="22">
        <f t="shared" si="8"/>
        <v>0</v>
      </c>
      <c r="AH7" s="22">
        <f t="shared" si="9"/>
        <v>0</v>
      </c>
      <c r="AI7" s="22">
        <f t="shared" si="10"/>
        <v>0</v>
      </c>
      <c r="AJ7" s="22">
        <f t="shared" si="11"/>
        <v>0</v>
      </c>
      <c r="AK7" s="22">
        <f t="shared" si="12"/>
        <v>0</v>
      </c>
      <c r="AL7" s="22">
        <f t="shared" si="13"/>
        <v>0</v>
      </c>
      <c r="AM7" s="22">
        <f t="shared" si="14"/>
        <v>0</v>
      </c>
      <c r="AN7" s="22"/>
      <c r="AO7" s="22"/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2">
        <f t="shared" si="3"/>
        <v>0</v>
      </c>
      <c r="AA8" s="22">
        <f t="shared" si="4"/>
        <v>0</v>
      </c>
      <c r="AB8" s="22"/>
      <c r="AC8" s="22"/>
      <c r="AD8" s="22">
        <f t="shared" si="5"/>
        <v>0</v>
      </c>
      <c r="AE8" s="22">
        <f t="shared" si="6"/>
        <v>0</v>
      </c>
      <c r="AF8" s="22">
        <f t="shared" si="7"/>
        <v>0</v>
      </c>
      <c r="AG8" s="22">
        <f t="shared" si="8"/>
        <v>0</v>
      </c>
      <c r="AH8" s="22">
        <f t="shared" si="9"/>
        <v>0</v>
      </c>
      <c r="AI8" s="22">
        <f t="shared" si="10"/>
        <v>0</v>
      </c>
      <c r="AJ8" s="22">
        <f t="shared" si="11"/>
        <v>0</v>
      </c>
      <c r="AK8" s="22">
        <f t="shared" si="12"/>
        <v>0</v>
      </c>
      <c r="AL8" s="22">
        <f t="shared" si="13"/>
        <v>0</v>
      </c>
      <c r="AM8" s="22">
        <f t="shared" si="14"/>
        <v>0</v>
      </c>
      <c r="AN8" s="22"/>
      <c r="AO8" s="22"/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2">
        <f t="shared" si="3"/>
        <v>0</v>
      </c>
      <c r="AA9" s="22">
        <f t="shared" si="4"/>
        <v>0</v>
      </c>
      <c r="AB9" s="22"/>
      <c r="AC9" s="22"/>
      <c r="AD9" s="22">
        <f t="shared" si="5"/>
        <v>0</v>
      </c>
      <c r="AE9" s="22">
        <f t="shared" si="6"/>
        <v>0</v>
      </c>
      <c r="AF9" s="22">
        <f t="shared" si="7"/>
        <v>0</v>
      </c>
      <c r="AG9" s="22">
        <f t="shared" si="8"/>
        <v>0</v>
      </c>
      <c r="AH9" s="22">
        <f t="shared" si="9"/>
        <v>0</v>
      </c>
      <c r="AI9" s="22">
        <f t="shared" si="10"/>
        <v>0</v>
      </c>
      <c r="AJ9" s="22">
        <f t="shared" si="11"/>
        <v>0</v>
      </c>
      <c r="AK9" s="22">
        <f t="shared" si="12"/>
        <v>0</v>
      </c>
      <c r="AL9" s="22">
        <f t="shared" si="13"/>
        <v>0</v>
      </c>
      <c r="AM9" s="22">
        <f t="shared" si="14"/>
        <v>0</v>
      </c>
      <c r="AN9" s="22"/>
      <c r="AO9" s="22"/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2">
        <f t="shared" si="3"/>
        <v>0</v>
      </c>
      <c r="AA10" s="22">
        <f t="shared" si="4"/>
        <v>0</v>
      </c>
      <c r="AB10" s="22"/>
      <c r="AC10" s="22"/>
      <c r="AD10" s="22">
        <f t="shared" si="5"/>
        <v>0</v>
      </c>
      <c r="AE10" s="22">
        <f t="shared" si="6"/>
        <v>0</v>
      </c>
      <c r="AF10" s="22">
        <f t="shared" si="7"/>
        <v>0</v>
      </c>
      <c r="AG10" s="22">
        <f t="shared" si="8"/>
        <v>0</v>
      </c>
      <c r="AH10" s="22">
        <f t="shared" si="9"/>
        <v>0</v>
      </c>
      <c r="AI10" s="22">
        <f t="shared" si="10"/>
        <v>0</v>
      </c>
      <c r="AJ10" s="22">
        <f t="shared" si="11"/>
        <v>0</v>
      </c>
      <c r="AK10" s="22">
        <f t="shared" si="12"/>
        <v>0</v>
      </c>
      <c r="AL10" s="22">
        <f t="shared" si="13"/>
        <v>0</v>
      </c>
      <c r="AM10" s="22">
        <f t="shared" si="14"/>
        <v>0</v>
      </c>
      <c r="AN10" s="22"/>
      <c r="AO10" s="22"/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2">
        <f t="shared" si="3"/>
        <v>0</v>
      </c>
      <c r="AA11" s="22">
        <f t="shared" si="4"/>
        <v>0</v>
      </c>
      <c r="AB11" s="22"/>
      <c r="AC11" s="22"/>
      <c r="AD11" s="22">
        <f t="shared" si="5"/>
        <v>0</v>
      </c>
      <c r="AE11" s="22">
        <f t="shared" si="6"/>
        <v>0</v>
      </c>
      <c r="AF11" s="22">
        <f t="shared" si="7"/>
        <v>0</v>
      </c>
      <c r="AG11" s="22">
        <f t="shared" si="8"/>
        <v>0</v>
      </c>
      <c r="AH11" s="22">
        <f t="shared" si="9"/>
        <v>0</v>
      </c>
      <c r="AI11" s="22">
        <f t="shared" si="10"/>
        <v>0</v>
      </c>
      <c r="AJ11" s="22">
        <f t="shared" si="11"/>
        <v>0</v>
      </c>
      <c r="AK11" s="22">
        <f t="shared" si="12"/>
        <v>0</v>
      </c>
      <c r="AL11" s="22">
        <f t="shared" si="13"/>
        <v>0</v>
      </c>
      <c r="AM11" s="22">
        <f t="shared" si="14"/>
        <v>0</v>
      </c>
      <c r="AN11" s="22"/>
      <c r="AO11" s="22"/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2">
        <f t="shared" si="3"/>
        <v>0</v>
      </c>
      <c r="AA12" s="22">
        <f t="shared" si="4"/>
        <v>0</v>
      </c>
      <c r="AB12" s="22"/>
      <c r="AC12" s="22"/>
      <c r="AD12" s="22">
        <f t="shared" si="5"/>
        <v>0</v>
      </c>
      <c r="AE12" s="22">
        <f t="shared" si="6"/>
        <v>0</v>
      </c>
      <c r="AF12" s="22">
        <f t="shared" si="7"/>
        <v>0</v>
      </c>
      <c r="AG12" s="22">
        <f t="shared" si="8"/>
        <v>0</v>
      </c>
      <c r="AH12" s="22">
        <f t="shared" si="9"/>
        <v>0</v>
      </c>
      <c r="AI12" s="22">
        <f t="shared" si="10"/>
        <v>0</v>
      </c>
      <c r="AJ12" s="22">
        <f t="shared" si="11"/>
        <v>0</v>
      </c>
      <c r="AK12" s="22">
        <f t="shared" si="12"/>
        <v>0</v>
      </c>
      <c r="AL12" s="22">
        <f t="shared" si="13"/>
        <v>0</v>
      </c>
      <c r="AM12" s="22">
        <f t="shared" si="14"/>
        <v>0</v>
      </c>
      <c r="AN12" s="22"/>
      <c r="AO12" s="22"/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2">
        <f t="shared" si="3"/>
        <v>0</v>
      </c>
      <c r="AA13" s="22">
        <f t="shared" si="4"/>
        <v>0</v>
      </c>
      <c r="AB13" s="22"/>
      <c r="AC13" s="22"/>
      <c r="AD13" s="22">
        <f t="shared" si="5"/>
        <v>0</v>
      </c>
      <c r="AE13" s="22">
        <f t="shared" si="6"/>
        <v>0</v>
      </c>
      <c r="AF13" s="22">
        <f t="shared" si="7"/>
        <v>0</v>
      </c>
      <c r="AG13" s="22">
        <f t="shared" si="8"/>
        <v>0</v>
      </c>
      <c r="AH13" s="22">
        <f t="shared" si="9"/>
        <v>0</v>
      </c>
      <c r="AI13" s="22">
        <f t="shared" si="10"/>
        <v>0</v>
      </c>
      <c r="AJ13" s="22">
        <f t="shared" si="11"/>
        <v>0</v>
      </c>
      <c r="AK13" s="22">
        <f t="shared" si="12"/>
        <v>0</v>
      </c>
      <c r="AL13" s="22">
        <f t="shared" si="13"/>
        <v>0</v>
      </c>
      <c r="AM13" s="22">
        <f t="shared" si="14"/>
        <v>0</v>
      </c>
      <c r="AN13" s="22"/>
      <c r="AO13" s="22"/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2">
        <f t="shared" si="3"/>
        <v>0</v>
      </c>
      <c r="AA14" s="22">
        <f t="shared" si="4"/>
        <v>0</v>
      </c>
      <c r="AB14" s="22"/>
      <c r="AC14" s="22"/>
      <c r="AD14" s="22">
        <f t="shared" si="5"/>
        <v>0</v>
      </c>
      <c r="AE14" s="22">
        <f t="shared" si="6"/>
        <v>0</v>
      </c>
      <c r="AF14" s="22">
        <f t="shared" si="7"/>
        <v>0</v>
      </c>
      <c r="AG14" s="22">
        <f t="shared" si="8"/>
        <v>0</v>
      </c>
      <c r="AH14" s="22">
        <f t="shared" si="9"/>
        <v>0</v>
      </c>
      <c r="AI14" s="22">
        <f t="shared" si="10"/>
        <v>0</v>
      </c>
      <c r="AJ14" s="22">
        <f t="shared" si="11"/>
        <v>0</v>
      </c>
      <c r="AK14" s="22">
        <f t="shared" si="12"/>
        <v>0</v>
      </c>
      <c r="AL14" s="22">
        <f t="shared" si="13"/>
        <v>0</v>
      </c>
      <c r="AM14" s="22">
        <f t="shared" si="14"/>
        <v>0</v>
      </c>
      <c r="AN14" s="22"/>
      <c r="AO14" s="22"/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2">
        <f t="shared" si="3"/>
        <v>0</v>
      </c>
      <c r="AA15" s="22">
        <f t="shared" si="4"/>
        <v>0</v>
      </c>
      <c r="AB15" s="22"/>
      <c r="AC15" s="22"/>
      <c r="AD15" s="22">
        <f t="shared" si="5"/>
        <v>0</v>
      </c>
      <c r="AE15" s="22">
        <f t="shared" si="6"/>
        <v>0</v>
      </c>
      <c r="AF15" s="22">
        <f t="shared" si="7"/>
        <v>0</v>
      </c>
      <c r="AG15" s="22">
        <f t="shared" si="8"/>
        <v>0</v>
      </c>
      <c r="AH15" s="22">
        <f t="shared" si="9"/>
        <v>0</v>
      </c>
      <c r="AI15" s="22">
        <f t="shared" si="10"/>
        <v>0</v>
      </c>
      <c r="AJ15" s="22">
        <f t="shared" si="11"/>
        <v>0</v>
      </c>
      <c r="AK15" s="22">
        <f t="shared" si="12"/>
        <v>0</v>
      </c>
      <c r="AL15" s="22">
        <f t="shared" si="13"/>
        <v>0</v>
      </c>
      <c r="AM15" s="22">
        <f t="shared" si="14"/>
        <v>0</v>
      </c>
      <c r="AN15" s="22"/>
      <c r="AO15" s="22"/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2">
        <f t="shared" si="3"/>
        <v>0</v>
      </c>
      <c r="AA16" s="22">
        <f t="shared" si="4"/>
        <v>0</v>
      </c>
      <c r="AB16" s="22"/>
      <c r="AC16" s="22"/>
      <c r="AD16" s="22">
        <f t="shared" si="5"/>
        <v>0</v>
      </c>
      <c r="AE16" s="22">
        <f t="shared" si="6"/>
        <v>0</v>
      </c>
      <c r="AF16" s="22">
        <f t="shared" si="7"/>
        <v>0</v>
      </c>
      <c r="AG16" s="22">
        <f t="shared" si="8"/>
        <v>0</v>
      </c>
      <c r="AH16" s="22">
        <f t="shared" si="9"/>
        <v>0</v>
      </c>
      <c r="AI16" s="22">
        <f t="shared" si="10"/>
        <v>0</v>
      </c>
      <c r="AJ16" s="22">
        <f t="shared" si="11"/>
        <v>0</v>
      </c>
      <c r="AK16" s="22">
        <f t="shared" si="12"/>
        <v>0</v>
      </c>
      <c r="AL16" s="22">
        <f t="shared" si="13"/>
        <v>0</v>
      </c>
      <c r="AM16" s="22">
        <f t="shared" si="14"/>
        <v>0</v>
      </c>
      <c r="AN16" s="22"/>
      <c r="AO16" s="22"/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2">
        <f t="shared" si="3"/>
        <v>0</v>
      </c>
      <c r="AA17" s="22">
        <f t="shared" si="4"/>
        <v>0</v>
      </c>
      <c r="AB17" s="22"/>
      <c r="AC17" s="22"/>
      <c r="AD17" s="22">
        <f t="shared" si="5"/>
        <v>0</v>
      </c>
      <c r="AE17" s="22">
        <f t="shared" si="6"/>
        <v>0</v>
      </c>
      <c r="AF17" s="22">
        <f t="shared" si="7"/>
        <v>0</v>
      </c>
      <c r="AG17" s="22">
        <f t="shared" si="8"/>
        <v>0</v>
      </c>
      <c r="AH17" s="22">
        <f t="shared" si="9"/>
        <v>0</v>
      </c>
      <c r="AI17" s="22">
        <f t="shared" si="10"/>
        <v>0</v>
      </c>
      <c r="AJ17" s="22">
        <f t="shared" si="11"/>
        <v>0</v>
      </c>
      <c r="AK17" s="22">
        <f t="shared" si="12"/>
        <v>0</v>
      </c>
      <c r="AL17" s="22">
        <f t="shared" si="13"/>
        <v>0</v>
      </c>
      <c r="AM17" s="22">
        <f t="shared" si="14"/>
        <v>0</v>
      </c>
      <c r="AN17" s="22"/>
      <c r="AO17" s="22"/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2">
        <f t="shared" si="3"/>
        <v>0</v>
      </c>
      <c r="AA18" s="22">
        <f t="shared" si="4"/>
        <v>0</v>
      </c>
      <c r="AB18" s="22"/>
      <c r="AC18" s="22"/>
      <c r="AD18" s="22">
        <f t="shared" si="5"/>
        <v>0</v>
      </c>
      <c r="AE18" s="22">
        <f t="shared" si="6"/>
        <v>0</v>
      </c>
      <c r="AF18" s="22">
        <f t="shared" si="7"/>
        <v>0</v>
      </c>
      <c r="AG18" s="22">
        <f t="shared" si="8"/>
        <v>0</v>
      </c>
      <c r="AH18" s="22">
        <f t="shared" si="9"/>
        <v>0</v>
      </c>
      <c r="AI18" s="22">
        <f t="shared" si="10"/>
        <v>0</v>
      </c>
      <c r="AJ18" s="22">
        <f t="shared" si="11"/>
        <v>0</v>
      </c>
      <c r="AK18" s="22">
        <f t="shared" si="12"/>
        <v>0</v>
      </c>
      <c r="AL18" s="22">
        <f t="shared" si="13"/>
        <v>0</v>
      </c>
      <c r="AM18" s="22">
        <f t="shared" si="14"/>
        <v>0</v>
      </c>
      <c r="AN18" s="22"/>
      <c r="AO18" s="22"/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2">
        <f t="shared" si="3"/>
        <v>0</v>
      </c>
      <c r="AA19" s="22">
        <f t="shared" si="4"/>
        <v>0</v>
      </c>
      <c r="AB19" s="22"/>
      <c r="AC19" s="22"/>
      <c r="AD19" s="22">
        <f t="shared" si="5"/>
        <v>0</v>
      </c>
      <c r="AE19" s="22">
        <f t="shared" si="6"/>
        <v>0</v>
      </c>
      <c r="AF19" s="22">
        <f t="shared" si="7"/>
        <v>0</v>
      </c>
      <c r="AG19" s="22">
        <f t="shared" si="8"/>
        <v>0</v>
      </c>
      <c r="AH19" s="22">
        <f t="shared" si="9"/>
        <v>0</v>
      </c>
      <c r="AI19" s="22">
        <f t="shared" si="10"/>
        <v>0</v>
      </c>
      <c r="AJ19" s="22">
        <f t="shared" si="11"/>
        <v>0</v>
      </c>
      <c r="AK19" s="22">
        <f t="shared" si="12"/>
        <v>0</v>
      </c>
      <c r="AL19" s="22">
        <f t="shared" si="13"/>
        <v>0</v>
      </c>
      <c r="AM19" s="22">
        <f t="shared" si="14"/>
        <v>0</v>
      </c>
      <c r="AN19" s="22"/>
      <c r="AO19" s="22"/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5">IF(ISBLANK(G20),0,1)</f>
        <v>0</v>
      </c>
      <c r="G20" s="12"/>
      <c r="H20" s="16">
        <f t="shared" ref="H20:H43" si="16">IF(ISBLANK(I20),0,1)</f>
        <v>0</v>
      </c>
      <c r="I20" s="12"/>
      <c r="J20" s="16">
        <f t="shared" ref="J20:J43" si="17">IF(ISBLANK(K20),0,1)</f>
        <v>0</v>
      </c>
      <c r="K20" s="12"/>
      <c r="L20" s="16"/>
      <c r="Z20" s="22">
        <f t="shared" si="3"/>
        <v>0</v>
      </c>
      <c r="AA20" s="22">
        <f t="shared" si="4"/>
        <v>0</v>
      </c>
      <c r="AB20" s="22"/>
      <c r="AC20" s="22"/>
      <c r="AD20" s="22">
        <f t="shared" si="5"/>
        <v>0</v>
      </c>
      <c r="AE20" s="22">
        <f t="shared" si="6"/>
        <v>0</v>
      </c>
      <c r="AF20" s="22">
        <f t="shared" si="7"/>
        <v>0</v>
      </c>
      <c r="AG20" s="22">
        <f t="shared" si="8"/>
        <v>0</v>
      </c>
      <c r="AH20" s="22">
        <f t="shared" si="9"/>
        <v>0</v>
      </c>
      <c r="AI20" s="22">
        <f t="shared" si="10"/>
        <v>0</v>
      </c>
      <c r="AJ20" s="22">
        <f t="shared" si="11"/>
        <v>0</v>
      </c>
      <c r="AK20" s="22">
        <f t="shared" si="12"/>
        <v>0</v>
      </c>
      <c r="AL20" s="22">
        <f t="shared" si="13"/>
        <v>0</v>
      </c>
      <c r="AM20" s="22">
        <f t="shared" si="14"/>
        <v>0</v>
      </c>
      <c r="AN20" s="22"/>
      <c r="AO20" s="22"/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5"/>
        <v>0</v>
      </c>
      <c r="G21" s="11"/>
      <c r="H21" s="16">
        <f t="shared" si="16"/>
        <v>0</v>
      </c>
      <c r="I21" s="11"/>
      <c r="J21" s="16">
        <f t="shared" si="17"/>
        <v>0</v>
      </c>
      <c r="K21" s="11"/>
      <c r="L21" s="16"/>
      <c r="Z21" s="22">
        <f t="shared" si="3"/>
        <v>0</v>
      </c>
      <c r="AA21" s="22">
        <f t="shared" si="4"/>
        <v>0</v>
      </c>
      <c r="AB21" s="22"/>
      <c r="AC21" s="22"/>
      <c r="AD21" s="22">
        <f t="shared" si="5"/>
        <v>0</v>
      </c>
      <c r="AE21" s="22">
        <f t="shared" si="6"/>
        <v>0</v>
      </c>
      <c r="AF21" s="22">
        <f t="shared" si="7"/>
        <v>0</v>
      </c>
      <c r="AG21" s="22">
        <f t="shared" si="8"/>
        <v>0</v>
      </c>
      <c r="AH21" s="22">
        <f t="shared" si="9"/>
        <v>0</v>
      </c>
      <c r="AI21" s="22">
        <f t="shared" si="10"/>
        <v>0</v>
      </c>
      <c r="AJ21" s="22">
        <f t="shared" si="11"/>
        <v>0</v>
      </c>
      <c r="AK21" s="22">
        <f t="shared" si="12"/>
        <v>0</v>
      </c>
      <c r="AL21" s="22">
        <f t="shared" si="13"/>
        <v>0</v>
      </c>
      <c r="AM21" s="22">
        <f t="shared" si="14"/>
        <v>0</v>
      </c>
      <c r="AN21" s="22"/>
      <c r="AO21" s="22"/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5"/>
        <v>0</v>
      </c>
      <c r="G22" s="12"/>
      <c r="H22" s="16">
        <f t="shared" si="16"/>
        <v>0</v>
      </c>
      <c r="I22" s="12"/>
      <c r="J22" s="16">
        <f t="shared" si="17"/>
        <v>0</v>
      </c>
      <c r="K22" s="12"/>
      <c r="L22" s="16"/>
      <c r="Z22" s="22">
        <f t="shared" si="3"/>
        <v>0</v>
      </c>
      <c r="AA22" s="22">
        <f t="shared" si="4"/>
        <v>0</v>
      </c>
      <c r="AB22" s="22"/>
      <c r="AC22" s="22"/>
      <c r="AD22" s="22">
        <f t="shared" si="5"/>
        <v>0</v>
      </c>
      <c r="AE22" s="22">
        <f t="shared" si="6"/>
        <v>0</v>
      </c>
      <c r="AF22" s="22">
        <f t="shared" si="7"/>
        <v>0</v>
      </c>
      <c r="AG22" s="22">
        <f t="shared" si="8"/>
        <v>0</v>
      </c>
      <c r="AH22" s="22">
        <f t="shared" si="9"/>
        <v>0</v>
      </c>
      <c r="AI22" s="22">
        <f t="shared" si="10"/>
        <v>0</v>
      </c>
      <c r="AJ22" s="22">
        <f t="shared" si="11"/>
        <v>0</v>
      </c>
      <c r="AK22" s="22">
        <f t="shared" si="12"/>
        <v>0</v>
      </c>
      <c r="AL22" s="22">
        <f t="shared" si="13"/>
        <v>0</v>
      </c>
      <c r="AM22" s="22">
        <f t="shared" si="14"/>
        <v>0</v>
      </c>
      <c r="AN22" s="22"/>
      <c r="AO22" s="22"/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5"/>
        <v>0</v>
      </c>
      <c r="G23" s="11"/>
      <c r="H23" s="16">
        <f t="shared" si="16"/>
        <v>0</v>
      </c>
      <c r="I23" s="11"/>
      <c r="J23" s="16">
        <f t="shared" si="17"/>
        <v>0</v>
      </c>
      <c r="K23" s="11"/>
      <c r="L23" s="16"/>
      <c r="Z23" s="22">
        <f t="shared" si="3"/>
        <v>0</v>
      </c>
      <c r="AA23" s="22">
        <f t="shared" si="4"/>
        <v>0</v>
      </c>
      <c r="AB23" s="22"/>
      <c r="AC23" s="22"/>
      <c r="AD23" s="22">
        <f t="shared" si="5"/>
        <v>0</v>
      </c>
      <c r="AE23" s="22">
        <f t="shared" si="6"/>
        <v>0</v>
      </c>
      <c r="AF23" s="22">
        <f t="shared" si="7"/>
        <v>0</v>
      </c>
      <c r="AG23" s="22">
        <f t="shared" si="8"/>
        <v>0</v>
      </c>
      <c r="AH23" s="22">
        <f t="shared" si="9"/>
        <v>0</v>
      </c>
      <c r="AI23" s="22">
        <f t="shared" si="10"/>
        <v>0</v>
      </c>
      <c r="AJ23" s="22">
        <f t="shared" si="11"/>
        <v>0</v>
      </c>
      <c r="AK23" s="22">
        <f t="shared" si="12"/>
        <v>0</v>
      </c>
      <c r="AL23" s="22">
        <f t="shared" si="13"/>
        <v>0</v>
      </c>
      <c r="AM23" s="22">
        <f t="shared" si="14"/>
        <v>0</v>
      </c>
      <c r="AN23" s="22"/>
      <c r="AO23" s="22"/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5"/>
        <v>0</v>
      </c>
      <c r="G24" s="12"/>
      <c r="H24" s="16">
        <f t="shared" si="16"/>
        <v>0</v>
      </c>
      <c r="I24" s="12"/>
      <c r="J24" s="16">
        <f t="shared" si="17"/>
        <v>0</v>
      </c>
      <c r="K24" s="12"/>
      <c r="L24" s="16"/>
      <c r="Z24" s="22">
        <f t="shared" si="3"/>
        <v>0</v>
      </c>
      <c r="AA24" s="22">
        <f t="shared" si="4"/>
        <v>0</v>
      </c>
      <c r="AB24" s="22"/>
      <c r="AC24" s="22"/>
      <c r="AD24" s="22">
        <f t="shared" si="5"/>
        <v>0</v>
      </c>
      <c r="AE24" s="22">
        <f t="shared" si="6"/>
        <v>0</v>
      </c>
      <c r="AF24" s="22">
        <f t="shared" si="7"/>
        <v>0</v>
      </c>
      <c r="AG24" s="22">
        <f t="shared" si="8"/>
        <v>0</v>
      </c>
      <c r="AH24" s="22">
        <f t="shared" si="9"/>
        <v>0</v>
      </c>
      <c r="AI24" s="22">
        <f t="shared" si="10"/>
        <v>0</v>
      </c>
      <c r="AJ24" s="22">
        <f t="shared" si="11"/>
        <v>0</v>
      </c>
      <c r="AK24" s="22">
        <f t="shared" si="12"/>
        <v>0</v>
      </c>
      <c r="AL24" s="22">
        <f t="shared" si="13"/>
        <v>0</v>
      </c>
      <c r="AM24" s="22">
        <f t="shared" si="14"/>
        <v>0</v>
      </c>
      <c r="AN24" s="22"/>
      <c r="AO24" s="22"/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5"/>
        <v>0</v>
      </c>
      <c r="G25" s="11"/>
      <c r="H25" s="16">
        <f t="shared" si="16"/>
        <v>0</v>
      </c>
      <c r="I25" s="11"/>
      <c r="J25" s="16">
        <f t="shared" si="17"/>
        <v>0</v>
      </c>
      <c r="K25" s="11"/>
      <c r="L25" s="16"/>
      <c r="Z25" s="22">
        <f t="shared" si="3"/>
        <v>0</v>
      </c>
      <c r="AA25" s="22">
        <f t="shared" si="4"/>
        <v>0</v>
      </c>
      <c r="AB25" s="22"/>
      <c r="AC25" s="22"/>
      <c r="AD25" s="22">
        <f t="shared" si="5"/>
        <v>0</v>
      </c>
      <c r="AE25" s="22">
        <f t="shared" si="6"/>
        <v>0</v>
      </c>
      <c r="AF25" s="22">
        <f t="shared" si="7"/>
        <v>0</v>
      </c>
      <c r="AG25" s="22">
        <f t="shared" si="8"/>
        <v>0</v>
      </c>
      <c r="AH25" s="22">
        <f t="shared" si="9"/>
        <v>0</v>
      </c>
      <c r="AI25" s="22">
        <f t="shared" si="10"/>
        <v>0</v>
      </c>
      <c r="AJ25" s="22">
        <f t="shared" si="11"/>
        <v>0</v>
      </c>
      <c r="AK25" s="22">
        <f t="shared" si="12"/>
        <v>0</v>
      </c>
      <c r="AL25" s="22">
        <f t="shared" si="13"/>
        <v>0</v>
      </c>
      <c r="AM25" s="22">
        <f t="shared" si="14"/>
        <v>0</v>
      </c>
      <c r="AN25" s="22"/>
      <c r="AO25" s="22"/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5"/>
        <v>0</v>
      </c>
      <c r="G26" s="12"/>
      <c r="H26" s="16">
        <f t="shared" si="16"/>
        <v>0</v>
      </c>
      <c r="I26" s="12"/>
      <c r="J26" s="16">
        <f t="shared" si="17"/>
        <v>0</v>
      </c>
      <c r="K26" s="12"/>
      <c r="L26" s="16"/>
      <c r="Z26" s="22">
        <f t="shared" si="3"/>
        <v>0</v>
      </c>
      <c r="AA26" s="22">
        <f t="shared" si="4"/>
        <v>0</v>
      </c>
      <c r="AB26" s="22"/>
      <c r="AC26" s="22"/>
      <c r="AD26" s="22">
        <f t="shared" si="5"/>
        <v>0</v>
      </c>
      <c r="AE26" s="22">
        <f t="shared" si="6"/>
        <v>0</v>
      </c>
      <c r="AF26" s="22">
        <f t="shared" si="7"/>
        <v>0</v>
      </c>
      <c r="AG26" s="22">
        <f t="shared" si="8"/>
        <v>0</v>
      </c>
      <c r="AH26" s="22">
        <f t="shared" si="9"/>
        <v>0</v>
      </c>
      <c r="AI26" s="22">
        <f t="shared" si="10"/>
        <v>0</v>
      </c>
      <c r="AJ26" s="22">
        <f t="shared" si="11"/>
        <v>0</v>
      </c>
      <c r="AK26" s="22">
        <f t="shared" si="12"/>
        <v>0</v>
      </c>
      <c r="AL26" s="22">
        <f t="shared" si="13"/>
        <v>0</v>
      </c>
      <c r="AM26" s="22">
        <f t="shared" si="14"/>
        <v>0</v>
      </c>
      <c r="AN26" s="22"/>
      <c r="AO26" s="22"/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5"/>
        <v>0</v>
      </c>
      <c r="G27" s="11"/>
      <c r="H27" s="16">
        <f t="shared" si="16"/>
        <v>0</v>
      </c>
      <c r="I27" s="11"/>
      <c r="J27" s="16">
        <f t="shared" si="17"/>
        <v>0</v>
      </c>
      <c r="K27" s="11"/>
      <c r="L27" s="16"/>
      <c r="Z27" s="22">
        <f t="shared" si="3"/>
        <v>0</v>
      </c>
      <c r="AA27" s="22">
        <f t="shared" si="4"/>
        <v>0</v>
      </c>
      <c r="AB27" s="22"/>
      <c r="AC27" s="22"/>
      <c r="AD27" s="22">
        <f t="shared" si="5"/>
        <v>0</v>
      </c>
      <c r="AE27" s="22">
        <f t="shared" si="6"/>
        <v>0</v>
      </c>
      <c r="AF27" s="22">
        <f t="shared" si="7"/>
        <v>0</v>
      </c>
      <c r="AG27" s="22">
        <f t="shared" si="8"/>
        <v>0</v>
      </c>
      <c r="AH27" s="22">
        <f t="shared" si="9"/>
        <v>0</v>
      </c>
      <c r="AI27" s="22">
        <f t="shared" si="10"/>
        <v>0</v>
      </c>
      <c r="AJ27" s="22">
        <f t="shared" si="11"/>
        <v>0</v>
      </c>
      <c r="AK27" s="22">
        <f t="shared" si="12"/>
        <v>0</v>
      </c>
      <c r="AL27" s="22">
        <f t="shared" si="13"/>
        <v>0</v>
      </c>
      <c r="AM27" s="22">
        <f t="shared" si="14"/>
        <v>0</v>
      </c>
      <c r="AN27" s="22"/>
      <c r="AO27" s="22"/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5"/>
        <v>0</v>
      </c>
      <c r="G28" s="12"/>
      <c r="H28" s="16">
        <f t="shared" si="16"/>
        <v>0</v>
      </c>
      <c r="I28" s="12"/>
      <c r="J28" s="16">
        <f t="shared" si="17"/>
        <v>0</v>
      </c>
      <c r="K28" s="12"/>
      <c r="L28" s="16"/>
      <c r="Z28" s="22">
        <f t="shared" si="3"/>
        <v>0</v>
      </c>
      <c r="AA28" s="22">
        <f t="shared" si="4"/>
        <v>0</v>
      </c>
      <c r="AB28" s="22"/>
      <c r="AC28" s="22"/>
      <c r="AD28" s="22">
        <f t="shared" si="5"/>
        <v>0</v>
      </c>
      <c r="AE28" s="22">
        <f t="shared" si="6"/>
        <v>0</v>
      </c>
      <c r="AF28" s="22">
        <f t="shared" si="7"/>
        <v>0</v>
      </c>
      <c r="AG28" s="22">
        <f t="shared" si="8"/>
        <v>0</v>
      </c>
      <c r="AH28" s="22">
        <f t="shared" si="9"/>
        <v>0</v>
      </c>
      <c r="AI28" s="22">
        <f t="shared" si="10"/>
        <v>0</v>
      </c>
      <c r="AJ28" s="22">
        <f t="shared" si="11"/>
        <v>0</v>
      </c>
      <c r="AK28" s="22">
        <f t="shared" si="12"/>
        <v>0</v>
      </c>
      <c r="AL28" s="22">
        <f t="shared" si="13"/>
        <v>0</v>
      </c>
      <c r="AM28" s="22">
        <f t="shared" si="14"/>
        <v>0</v>
      </c>
      <c r="AN28" s="22"/>
      <c r="AO28" s="22"/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5"/>
        <v>0</v>
      </c>
      <c r="G29" s="11"/>
      <c r="H29" s="16">
        <f t="shared" si="16"/>
        <v>0</v>
      </c>
      <c r="I29" s="11"/>
      <c r="J29" s="16">
        <f t="shared" si="17"/>
        <v>0</v>
      </c>
      <c r="K29" s="11"/>
      <c r="L29" s="16"/>
      <c r="Z29" s="22">
        <f t="shared" si="3"/>
        <v>0</v>
      </c>
      <c r="AA29" s="22">
        <f t="shared" si="4"/>
        <v>0</v>
      </c>
      <c r="AB29" s="22"/>
      <c r="AC29" s="22"/>
      <c r="AD29" s="22">
        <f t="shared" si="5"/>
        <v>0</v>
      </c>
      <c r="AE29" s="22">
        <f t="shared" si="6"/>
        <v>0</v>
      </c>
      <c r="AF29" s="22">
        <f t="shared" si="7"/>
        <v>0</v>
      </c>
      <c r="AG29" s="22">
        <f t="shared" si="8"/>
        <v>0</v>
      </c>
      <c r="AH29" s="22">
        <f t="shared" si="9"/>
        <v>0</v>
      </c>
      <c r="AI29" s="22">
        <f t="shared" si="10"/>
        <v>0</v>
      </c>
      <c r="AJ29" s="22">
        <f t="shared" si="11"/>
        <v>0</v>
      </c>
      <c r="AK29" s="22">
        <f t="shared" si="12"/>
        <v>0</v>
      </c>
      <c r="AL29" s="22">
        <f t="shared" si="13"/>
        <v>0</v>
      </c>
      <c r="AM29" s="22">
        <f t="shared" si="14"/>
        <v>0</v>
      </c>
      <c r="AN29" s="22"/>
      <c r="AO29" s="22"/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5"/>
        <v>0</v>
      </c>
      <c r="G30" s="12"/>
      <c r="H30" s="16">
        <f t="shared" si="16"/>
        <v>0</v>
      </c>
      <c r="I30" s="12"/>
      <c r="J30" s="16">
        <f t="shared" si="17"/>
        <v>0</v>
      </c>
      <c r="K30" s="12"/>
      <c r="L30" s="16"/>
      <c r="Z30" s="22">
        <f t="shared" si="3"/>
        <v>0</v>
      </c>
      <c r="AA30" s="22">
        <f t="shared" si="4"/>
        <v>0</v>
      </c>
      <c r="AB30" s="22"/>
      <c r="AC30" s="22"/>
      <c r="AD30" s="22">
        <f t="shared" si="5"/>
        <v>0</v>
      </c>
      <c r="AE30" s="22">
        <f t="shared" si="6"/>
        <v>0</v>
      </c>
      <c r="AF30" s="22">
        <f t="shared" si="7"/>
        <v>0</v>
      </c>
      <c r="AG30" s="22">
        <f t="shared" si="8"/>
        <v>0</v>
      </c>
      <c r="AH30" s="22">
        <f t="shared" si="9"/>
        <v>0</v>
      </c>
      <c r="AI30" s="22">
        <f t="shared" si="10"/>
        <v>0</v>
      </c>
      <c r="AJ30" s="22">
        <f t="shared" si="11"/>
        <v>0</v>
      </c>
      <c r="AK30" s="22">
        <f t="shared" si="12"/>
        <v>0</v>
      </c>
      <c r="AL30" s="22">
        <f t="shared" si="13"/>
        <v>0</v>
      </c>
      <c r="AM30" s="22">
        <f t="shared" si="14"/>
        <v>0</v>
      </c>
      <c r="AN30" s="22"/>
      <c r="AO30" s="22"/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5"/>
        <v>0</v>
      </c>
      <c r="G31" s="11"/>
      <c r="H31" s="16">
        <f t="shared" si="16"/>
        <v>0</v>
      </c>
      <c r="I31" s="11"/>
      <c r="J31" s="16">
        <f t="shared" si="17"/>
        <v>0</v>
      </c>
      <c r="K31" s="11"/>
      <c r="L31" s="16"/>
      <c r="Z31" s="22">
        <f t="shared" si="3"/>
        <v>0</v>
      </c>
      <c r="AA31" s="22">
        <f t="shared" si="4"/>
        <v>0</v>
      </c>
      <c r="AB31" s="22"/>
      <c r="AC31" s="22"/>
      <c r="AD31" s="22">
        <f t="shared" si="5"/>
        <v>0</v>
      </c>
      <c r="AE31" s="22">
        <f t="shared" si="6"/>
        <v>0</v>
      </c>
      <c r="AF31" s="22">
        <f t="shared" si="7"/>
        <v>0</v>
      </c>
      <c r="AG31" s="22">
        <f t="shared" si="8"/>
        <v>0</v>
      </c>
      <c r="AH31" s="22">
        <f t="shared" si="9"/>
        <v>0</v>
      </c>
      <c r="AI31" s="22">
        <f t="shared" si="10"/>
        <v>0</v>
      </c>
      <c r="AJ31" s="22">
        <f t="shared" si="11"/>
        <v>0</v>
      </c>
      <c r="AK31" s="22">
        <f t="shared" si="12"/>
        <v>0</v>
      </c>
      <c r="AL31" s="22">
        <f t="shared" si="13"/>
        <v>0</v>
      </c>
      <c r="AM31" s="22">
        <f t="shared" si="14"/>
        <v>0</v>
      </c>
      <c r="AN31" s="22"/>
      <c r="AO31" s="22"/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5"/>
        <v>0</v>
      </c>
      <c r="G32" s="12"/>
      <c r="H32" s="16">
        <f t="shared" si="16"/>
        <v>0</v>
      </c>
      <c r="I32" s="12"/>
      <c r="J32" s="16">
        <f t="shared" si="17"/>
        <v>0</v>
      </c>
      <c r="K32" s="12"/>
      <c r="L32" s="16"/>
      <c r="Z32" s="22">
        <f t="shared" si="3"/>
        <v>0</v>
      </c>
      <c r="AA32" s="22">
        <f t="shared" si="4"/>
        <v>0</v>
      </c>
      <c r="AB32" s="22"/>
      <c r="AC32" s="22"/>
      <c r="AD32" s="22">
        <f t="shared" si="5"/>
        <v>0</v>
      </c>
      <c r="AE32" s="22">
        <f t="shared" si="6"/>
        <v>0</v>
      </c>
      <c r="AF32" s="22">
        <f t="shared" si="7"/>
        <v>0</v>
      </c>
      <c r="AG32" s="22">
        <f t="shared" si="8"/>
        <v>0</v>
      </c>
      <c r="AH32" s="22">
        <f t="shared" si="9"/>
        <v>0</v>
      </c>
      <c r="AI32" s="22">
        <f t="shared" si="10"/>
        <v>0</v>
      </c>
      <c r="AJ32" s="22">
        <f t="shared" si="11"/>
        <v>0</v>
      </c>
      <c r="AK32" s="22">
        <f t="shared" si="12"/>
        <v>0</v>
      </c>
      <c r="AL32" s="22">
        <f t="shared" si="13"/>
        <v>0</v>
      </c>
      <c r="AM32" s="22">
        <f t="shared" si="14"/>
        <v>0</v>
      </c>
      <c r="AN32" s="22"/>
      <c r="AO32" s="22"/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5"/>
        <v>0</v>
      </c>
      <c r="G33" s="11"/>
      <c r="H33" s="16">
        <f t="shared" si="16"/>
        <v>0</v>
      </c>
      <c r="I33" s="11"/>
      <c r="J33" s="16">
        <f t="shared" si="17"/>
        <v>0</v>
      </c>
      <c r="K33" s="11"/>
      <c r="L33" s="16"/>
      <c r="Z33" s="22">
        <f t="shared" si="3"/>
        <v>0</v>
      </c>
      <c r="AA33" s="22">
        <f t="shared" si="4"/>
        <v>0</v>
      </c>
      <c r="AB33" s="22"/>
      <c r="AC33" s="22"/>
      <c r="AD33" s="22">
        <f t="shared" si="5"/>
        <v>0</v>
      </c>
      <c r="AE33" s="22">
        <f t="shared" si="6"/>
        <v>0</v>
      </c>
      <c r="AF33" s="22">
        <f t="shared" si="7"/>
        <v>0</v>
      </c>
      <c r="AG33" s="22">
        <f t="shared" si="8"/>
        <v>0</v>
      </c>
      <c r="AH33" s="22">
        <f t="shared" si="9"/>
        <v>0</v>
      </c>
      <c r="AI33" s="22">
        <f t="shared" si="10"/>
        <v>0</v>
      </c>
      <c r="AJ33" s="22">
        <f t="shared" si="11"/>
        <v>0</v>
      </c>
      <c r="AK33" s="22">
        <f t="shared" si="12"/>
        <v>0</v>
      </c>
      <c r="AL33" s="22">
        <f t="shared" si="13"/>
        <v>0</v>
      </c>
      <c r="AM33" s="22">
        <f t="shared" si="14"/>
        <v>0</v>
      </c>
      <c r="AN33" s="22"/>
      <c r="AO33" s="22"/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5"/>
        <v>0</v>
      </c>
      <c r="G34" s="12"/>
      <c r="H34" s="16">
        <f t="shared" si="16"/>
        <v>0</v>
      </c>
      <c r="I34" s="12"/>
      <c r="J34" s="16">
        <f t="shared" si="17"/>
        <v>0</v>
      </c>
      <c r="K34" s="12"/>
      <c r="L34" s="16"/>
      <c r="Z34" s="22">
        <f t="shared" si="3"/>
        <v>0</v>
      </c>
      <c r="AA34" s="22">
        <f t="shared" si="4"/>
        <v>0</v>
      </c>
      <c r="AB34" s="22"/>
      <c r="AC34" s="22"/>
      <c r="AD34" s="22">
        <f t="shared" si="5"/>
        <v>0</v>
      </c>
      <c r="AE34" s="22">
        <f t="shared" si="6"/>
        <v>0</v>
      </c>
      <c r="AF34" s="22">
        <f t="shared" si="7"/>
        <v>0</v>
      </c>
      <c r="AG34" s="22">
        <f t="shared" si="8"/>
        <v>0</v>
      </c>
      <c r="AH34" s="22">
        <f t="shared" si="9"/>
        <v>0</v>
      </c>
      <c r="AI34" s="22">
        <f t="shared" si="10"/>
        <v>0</v>
      </c>
      <c r="AJ34" s="22">
        <f t="shared" si="11"/>
        <v>0</v>
      </c>
      <c r="AK34" s="22">
        <f t="shared" si="12"/>
        <v>0</v>
      </c>
      <c r="AL34" s="22">
        <f t="shared" si="13"/>
        <v>0</v>
      </c>
      <c r="AM34" s="22">
        <f t="shared" si="14"/>
        <v>0</v>
      </c>
      <c r="AN34" s="22"/>
      <c r="AO34" s="22"/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5"/>
        <v>0</v>
      </c>
      <c r="G35" s="11"/>
      <c r="H35" s="16">
        <f t="shared" si="16"/>
        <v>0</v>
      </c>
      <c r="I35" s="11"/>
      <c r="J35" s="16">
        <f t="shared" si="17"/>
        <v>0</v>
      </c>
      <c r="K35" s="11"/>
      <c r="L35" s="16"/>
      <c r="Z35" s="22">
        <f t="shared" si="3"/>
        <v>0</v>
      </c>
      <c r="AA35" s="22">
        <f t="shared" si="4"/>
        <v>0</v>
      </c>
      <c r="AB35" s="22"/>
      <c r="AC35" s="22"/>
      <c r="AD35" s="22">
        <f t="shared" si="5"/>
        <v>0</v>
      </c>
      <c r="AE35" s="22">
        <f t="shared" si="6"/>
        <v>0</v>
      </c>
      <c r="AF35" s="22">
        <f t="shared" si="7"/>
        <v>0</v>
      </c>
      <c r="AG35" s="22">
        <f t="shared" si="8"/>
        <v>0</v>
      </c>
      <c r="AH35" s="22">
        <f t="shared" si="9"/>
        <v>0</v>
      </c>
      <c r="AI35" s="22">
        <f t="shared" si="10"/>
        <v>0</v>
      </c>
      <c r="AJ35" s="22">
        <f t="shared" si="11"/>
        <v>0</v>
      </c>
      <c r="AK35" s="22">
        <f t="shared" si="12"/>
        <v>0</v>
      </c>
      <c r="AL35" s="22">
        <f t="shared" si="13"/>
        <v>0</v>
      </c>
      <c r="AM35" s="22">
        <f t="shared" si="14"/>
        <v>0</v>
      </c>
      <c r="AN35" s="22"/>
      <c r="AO35" s="22"/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5"/>
        <v>0</v>
      </c>
      <c r="G36" s="12"/>
      <c r="H36" s="16">
        <f t="shared" si="16"/>
        <v>0</v>
      </c>
      <c r="I36" s="12"/>
      <c r="J36" s="16">
        <f t="shared" si="17"/>
        <v>0</v>
      </c>
      <c r="K36" s="12"/>
      <c r="L36" s="16"/>
      <c r="Z36" s="22">
        <f t="shared" si="3"/>
        <v>0</v>
      </c>
      <c r="AA36" s="22">
        <f t="shared" si="4"/>
        <v>0</v>
      </c>
      <c r="AB36" s="22"/>
      <c r="AC36" s="22"/>
      <c r="AD36" s="22">
        <f t="shared" si="5"/>
        <v>0</v>
      </c>
      <c r="AE36" s="22">
        <f t="shared" si="6"/>
        <v>0</v>
      </c>
      <c r="AF36" s="22">
        <f t="shared" si="7"/>
        <v>0</v>
      </c>
      <c r="AG36" s="22">
        <f t="shared" si="8"/>
        <v>0</v>
      </c>
      <c r="AH36" s="22">
        <f t="shared" si="9"/>
        <v>0</v>
      </c>
      <c r="AI36" s="22">
        <f t="shared" si="10"/>
        <v>0</v>
      </c>
      <c r="AJ36" s="22">
        <f t="shared" si="11"/>
        <v>0</v>
      </c>
      <c r="AK36" s="22">
        <f t="shared" si="12"/>
        <v>0</v>
      </c>
      <c r="AL36" s="22">
        <f t="shared" si="13"/>
        <v>0</v>
      </c>
      <c r="AM36" s="22">
        <f t="shared" si="14"/>
        <v>0</v>
      </c>
      <c r="AN36" s="22"/>
      <c r="AO36" s="22"/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5"/>
        <v>0</v>
      </c>
      <c r="G37" s="11"/>
      <c r="H37" s="16">
        <f t="shared" si="16"/>
        <v>0</v>
      </c>
      <c r="I37" s="11"/>
      <c r="J37" s="16">
        <f t="shared" si="17"/>
        <v>0</v>
      </c>
      <c r="K37" s="11"/>
      <c r="L37" s="16"/>
      <c r="Z37" s="22">
        <f t="shared" si="3"/>
        <v>0</v>
      </c>
      <c r="AA37" s="22">
        <f t="shared" si="4"/>
        <v>0</v>
      </c>
      <c r="AB37" s="22"/>
      <c r="AC37" s="22"/>
      <c r="AD37" s="22">
        <f t="shared" si="5"/>
        <v>0</v>
      </c>
      <c r="AE37" s="22">
        <f t="shared" si="6"/>
        <v>0</v>
      </c>
      <c r="AF37" s="22">
        <f t="shared" si="7"/>
        <v>0</v>
      </c>
      <c r="AG37" s="22">
        <f t="shared" si="8"/>
        <v>0</v>
      </c>
      <c r="AH37" s="22">
        <f t="shared" si="9"/>
        <v>0</v>
      </c>
      <c r="AI37" s="22">
        <f t="shared" si="10"/>
        <v>0</v>
      </c>
      <c r="AJ37" s="22">
        <f t="shared" si="11"/>
        <v>0</v>
      </c>
      <c r="AK37" s="22">
        <f t="shared" si="12"/>
        <v>0</v>
      </c>
      <c r="AL37" s="22">
        <f t="shared" si="13"/>
        <v>0</v>
      </c>
      <c r="AM37" s="22">
        <f t="shared" si="14"/>
        <v>0</v>
      </c>
      <c r="AN37" s="22"/>
      <c r="AO37" s="22"/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5"/>
        <v>0</v>
      </c>
      <c r="G38" s="12"/>
      <c r="H38" s="16">
        <f t="shared" si="16"/>
        <v>0</v>
      </c>
      <c r="I38" s="12"/>
      <c r="J38" s="16">
        <f t="shared" si="17"/>
        <v>0</v>
      </c>
      <c r="K38" s="12"/>
      <c r="L38" s="16"/>
      <c r="Z38" s="22">
        <f t="shared" si="3"/>
        <v>0</v>
      </c>
      <c r="AA38" s="22">
        <f t="shared" si="4"/>
        <v>0</v>
      </c>
      <c r="AB38" s="22"/>
      <c r="AC38" s="22"/>
      <c r="AD38" s="22">
        <f t="shared" si="5"/>
        <v>0</v>
      </c>
      <c r="AE38" s="22">
        <f t="shared" si="6"/>
        <v>0</v>
      </c>
      <c r="AF38" s="22">
        <f t="shared" si="7"/>
        <v>0</v>
      </c>
      <c r="AG38" s="22">
        <f t="shared" si="8"/>
        <v>0</v>
      </c>
      <c r="AH38" s="22">
        <f t="shared" si="9"/>
        <v>0</v>
      </c>
      <c r="AI38" s="22">
        <f t="shared" si="10"/>
        <v>0</v>
      </c>
      <c r="AJ38" s="22">
        <f t="shared" si="11"/>
        <v>0</v>
      </c>
      <c r="AK38" s="22">
        <f t="shared" si="12"/>
        <v>0</v>
      </c>
      <c r="AL38" s="22">
        <f t="shared" si="13"/>
        <v>0</v>
      </c>
      <c r="AM38" s="22">
        <f t="shared" si="14"/>
        <v>0</v>
      </c>
      <c r="AN38" s="22"/>
      <c r="AO38" s="22"/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5"/>
        <v>0</v>
      </c>
      <c r="G39" s="11"/>
      <c r="H39" s="16">
        <f t="shared" si="16"/>
        <v>0</v>
      </c>
      <c r="I39" s="11"/>
      <c r="J39" s="16">
        <f t="shared" si="17"/>
        <v>0</v>
      </c>
      <c r="K39" s="11"/>
      <c r="L39" s="16"/>
      <c r="Z39" s="22">
        <f t="shared" si="3"/>
        <v>0</v>
      </c>
      <c r="AA39" s="22">
        <f t="shared" si="4"/>
        <v>0</v>
      </c>
      <c r="AB39" s="22"/>
      <c r="AC39" s="22"/>
      <c r="AD39" s="22">
        <f t="shared" si="5"/>
        <v>0</v>
      </c>
      <c r="AE39" s="22">
        <f t="shared" si="6"/>
        <v>0</v>
      </c>
      <c r="AF39" s="22">
        <f t="shared" si="7"/>
        <v>0</v>
      </c>
      <c r="AG39" s="22">
        <f t="shared" si="8"/>
        <v>0</v>
      </c>
      <c r="AH39" s="22">
        <f t="shared" si="9"/>
        <v>0</v>
      </c>
      <c r="AI39" s="22">
        <f t="shared" si="10"/>
        <v>0</v>
      </c>
      <c r="AJ39" s="22">
        <f t="shared" si="11"/>
        <v>0</v>
      </c>
      <c r="AK39" s="22">
        <f t="shared" si="12"/>
        <v>0</v>
      </c>
      <c r="AL39" s="22">
        <f t="shared" si="13"/>
        <v>0</v>
      </c>
      <c r="AM39" s="22">
        <f t="shared" si="14"/>
        <v>0</v>
      </c>
      <c r="AN39" s="22"/>
      <c r="AO39" s="22"/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5"/>
        <v>0</v>
      </c>
      <c r="G40" s="12"/>
      <c r="H40" s="16">
        <f t="shared" si="16"/>
        <v>0</v>
      </c>
      <c r="I40" s="12"/>
      <c r="J40" s="16">
        <f t="shared" si="17"/>
        <v>0</v>
      </c>
      <c r="K40" s="12"/>
      <c r="L40" s="16"/>
      <c r="Z40" s="22">
        <f t="shared" si="3"/>
        <v>0</v>
      </c>
      <c r="AA40" s="22">
        <f t="shared" si="4"/>
        <v>0</v>
      </c>
      <c r="AB40" s="22"/>
      <c r="AC40" s="22"/>
      <c r="AD40" s="22">
        <f t="shared" si="5"/>
        <v>0</v>
      </c>
      <c r="AE40" s="22">
        <f t="shared" si="6"/>
        <v>0</v>
      </c>
      <c r="AF40" s="22">
        <f t="shared" si="7"/>
        <v>0</v>
      </c>
      <c r="AG40" s="22">
        <f t="shared" si="8"/>
        <v>0</v>
      </c>
      <c r="AH40" s="22">
        <f t="shared" si="9"/>
        <v>0</v>
      </c>
      <c r="AI40" s="22">
        <f t="shared" si="10"/>
        <v>0</v>
      </c>
      <c r="AJ40" s="22">
        <f t="shared" si="11"/>
        <v>0</v>
      </c>
      <c r="AK40" s="22">
        <f t="shared" si="12"/>
        <v>0</v>
      </c>
      <c r="AL40" s="22">
        <f t="shared" si="13"/>
        <v>0</v>
      </c>
      <c r="AM40" s="22">
        <f t="shared" si="14"/>
        <v>0</v>
      </c>
      <c r="AN40" s="22"/>
      <c r="AO40" s="22"/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5"/>
        <v>0</v>
      </c>
      <c r="G41" s="11"/>
      <c r="H41" s="16">
        <f t="shared" si="16"/>
        <v>0</v>
      </c>
      <c r="I41" s="11"/>
      <c r="J41" s="16">
        <f t="shared" si="17"/>
        <v>0</v>
      </c>
      <c r="K41" s="11"/>
      <c r="L41" s="16"/>
      <c r="Z41" s="22">
        <f t="shared" si="3"/>
        <v>0</v>
      </c>
      <c r="AA41" s="22">
        <f t="shared" si="4"/>
        <v>0</v>
      </c>
      <c r="AB41" s="22"/>
      <c r="AC41" s="22"/>
      <c r="AD41" s="22">
        <f t="shared" si="5"/>
        <v>0</v>
      </c>
      <c r="AE41" s="22">
        <f t="shared" si="6"/>
        <v>0</v>
      </c>
      <c r="AF41" s="22">
        <f t="shared" si="7"/>
        <v>0</v>
      </c>
      <c r="AG41" s="22">
        <f t="shared" si="8"/>
        <v>0</v>
      </c>
      <c r="AH41" s="22">
        <f t="shared" si="9"/>
        <v>0</v>
      </c>
      <c r="AI41" s="22">
        <f t="shared" si="10"/>
        <v>0</v>
      </c>
      <c r="AJ41" s="22">
        <f t="shared" si="11"/>
        <v>0</v>
      </c>
      <c r="AK41" s="22">
        <f t="shared" si="12"/>
        <v>0</v>
      </c>
      <c r="AL41" s="22">
        <f t="shared" si="13"/>
        <v>0</v>
      </c>
      <c r="AM41" s="22">
        <f t="shared" si="14"/>
        <v>0</v>
      </c>
      <c r="AN41" s="22"/>
      <c r="AO41" s="22"/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5"/>
        <v>0</v>
      </c>
      <c r="G42" s="12"/>
      <c r="H42" s="16">
        <f t="shared" si="16"/>
        <v>0</v>
      </c>
      <c r="I42" s="12"/>
      <c r="J42" s="16">
        <f t="shared" si="17"/>
        <v>0</v>
      </c>
      <c r="K42" s="12"/>
      <c r="L42" s="16"/>
      <c r="Z42" s="22">
        <f t="shared" si="3"/>
        <v>0</v>
      </c>
      <c r="AA42" s="22">
        <f t="shared" si="4"/>
        <v>0</v>
      </c>
      <c r="AB42" s="22"/>
      <c r="AC42" s="22"/>
      <c r="AD42" s="22">
        <f t="shared" si="5"/>
        <v>0</v>
      </c>
      <c r="AE42" s="22">
        <f t="shared" si="6"/>
        <v>0</v>
      </c>
      <c r="AF42" s="22">
        <f t="shared" si="7"/>
        <v>0</v>
      </c>
      <c r="AG42" s="22">
        <f t="shared" si="8"/>
        <v>0</v>
      </c>
      <c r="AH42" s="22">
        <f t="shared" si="9"/>
        <v>0</v>
      </c>
      <c r="AI42" s="22">
        <f t="shared" si="10"/>
        <v>0</v>
      </c>
      <c r="AJ42" s="22">
        <f t="shared" si="11"/>
        <v>0</v>
      </c>
      <c r="AK42" s="22">
        <f t="shared" si="12"/>
        <v>0</v>
      </c>
      <c r="AL42" s="22">
        <f t="shared" si="13"/>
        <v>0</v>
      </c>
      <c r="AM42" s="22">
        <f t="shared" si="14"/>
        <v>0</v>
      </c>
      <c r="AN42" s="22"/>
      <c r="AO42" s="22"/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5"/>
        <v>0</v>
      </c>
      <c r="G43" s="13"/>
      <c r="H43" s="16">
        <f t="shared" si="16"/>
        <v>0</v>
      </c>
      <c r="I43" s="13"/>
      <c r="J43" s="16">
        <f t="shared" si="17"/>
        <v>0</v>
      </c>
      <c r="K43" s="13"/>
      <c r="L43" s="16"/>
      <c r="Z43" s="22">
        <f t="shared" si="3"/>
        <v>0</v>
      </c>
      <c r="AA43" s="22">
        <f t="shared" si="4"/>
        <v>0</v>
      </c>
      <c r="AB43" s="22"/>
      <c r="AC43" s="22"/>
      <c r="AD43" s="22">
        <f t="shared" si="5"/>
        <v>0</v>
      </c>
      <c r="AE43" s="22">
        <f t="shared" si="6"/>
        <v>0</v>
      </c>
      <c r="AF43" s="22">
        <f t="shared" si="7"/>
        <v>0</v>
      </c>
      <c r="AG43" s="22">
        <f t="shared" si="8"/>
        <v>0</v>
      </c>
      <c r="AH43" s="22">
        <f t="shared" si="9"/>
        <v>0</v>
      </c>
      <c r="AI43" s="22">
        <f t="shared" si="10"/>
        <v>0</v>
      </c>
      <c r="AJ43" s="22">
        <f t="shared" si="11"/>
        <v>0</v>
      </c>
      <c r="AK43" s="22">
        <f t="shared" si="12"/>
        <v>0</v>
      </c>
      <c r="AL43" s="22">
        <f t="shared" si="13"/>
        <v>0</v>
      </c>
      <c r="AM43" s="22">
        <f t="shared" si="14"/>
        <v>0</v>
      </c>
      <c r="AN43" s="22"/>
      <c r="AO43" s="22"/>
    </row>
  </sheetData>
  <sheetProtection algorithmName="SHA-512" hashValue="uOzO9SlqCjDtQwrznJZ6kjqaxJUfZTSsYJb5ARAoPCMdqkhbosVJxQ5A2yuamXz+8+/CaqKMOvrhdSS8T21RTA==" saltValue="OvCYax/rpKKSAeZumtWb5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52</v>
      </c>
      <c r="Z1" s="30" t="s">
        <v>70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/>
      <c r="Z4" s="22">
        <f>ROUND(1*F4*G4+3*L4*M4,2)</f>
        <v>0</v>
      </c>
      <c r="AA4" s="22">
        <f>1*F4+3*L4</f>
        <v>0</v>
      </c>
      <c r="AB4" s="22">
        <f>ROUND(2*F4*G4,2)</f>
        <v>0</v>
      </c>
      <c r="AC4" s="22">
        <f>2*F4</f>
        <v>0</v>
      </c>
      <c r="AD4" s="22">
        <f>ROUND(1*H4*I4+1*J4*K4+1*P4*Q4,2)</f>
        <v>0</v>
      </c>
      <c r="AE4" s="22">
        <f>1*H4+1*J4+1*P4</f>
        <v>0</v>
      </c>
      <c r="AF4" s="22">
        <f>ROUND(1*J4*K4+3*L4*M4+1*P4*Q4,2)</f>
        <v>0</v>
      </c>
      <c r="AG4" s="22">
        <f>1*J4+3*L4+1*P4</f>
        <v>0</v>
      </c>
      <c r="AH4" s="22">
        <f>ROUND(1*D4*E4+2*F4*G4+1*L4*M4+2*P4*Q4,2)</f>
        <v>0</v>
      </c>
      <c r="AI4" s="22">
        <f>1*D4+2*F4+1*L4+2*P4</f>
        <v>0</v>
      </c>
      <c r="AJ4" s="22">
        <f>ROUND(1*D4*E4+1*F4*G4+1*H4*I4+1*L4*M4+1*N4*O4,2)</f>
        <v>0</v>
      </c>
      <c r="AK4" s="22">
        <f>1*D4+1*F4+1*H4+1*L4+1*N4</f>
        <v>0</v>
      </c>
      <c r="AL4" s="22">
        <f>ROUND(1*D4*E4+1*F4*G4+3*H4*I4+2*J4*K4+2*L4*M4+3*N4*O4+2*P4*Q4,2)</f>
        <v>0</v>
      </c>
      <c r="AM4" s="22">
        <f>1*D4+1*F4+3*H4+2*J4+2*L4+3*N4+2*P4</f>
        <v>0</v>
      </c>
      <c r="AN4" s="22">
        <f>ROUND(1*D4*E4+2*H4*I4,2)</f>
        <v>0</v>
      </c>
      <c r="AO4" s="22">
        <f>1*D4+2*H4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/>
      <c r="Z5" s="22">
        <f t="shared" ref="Z5:Z43" si="5">ROUND(1*F5*G5+3*L5*M5,2)</f>
        <v>0</v>
      </c>
      <c r="AA5" s="22">
        <f t="shared" ref="AA5:AA43" si="6">1*F5+3*L5</f>
        <v>0</v>
      </c>
      <c r="AB5" s="22">
        <f t="shared" ref="AB5:AB43" si="7">ROUND(2*F5*G5,2)</f>
        <v>0</v>
      </c>
      <c r="AC5" s="22">
        <f t="shared" ref="AC5:AC43" si="8">2*F5</f>
        <v>0</v>
      </c>
      <c r="AD5" s="22">
        <f t="shared" ref="AD5:AD43" si="9">ROUND(1*H5*I5+1*J5*K5+1*P5*Q5,2)</f>
        <v>0</v>
      </c>
      <c r="AE5" s="22">
        <f t="shared" ref="AE5:AE43" si="10">1*H5+1*J5+1*P5</f>
        <v>0</v>
      </c>
      <c r="AF5" s="22">
        <f t="shared" ref="AF5:AF43" si="11">ROUND(1*J5*K5+3*L5*M5+1*P5*Q5,2)</f>
        <v>0</v>
      </c>
      <c r="AG5" s="22">
        <f t="shared" ref="AG5:AG43" si="12">1*J5+3*L5+1*P5</f>
        <v>0</v>
      </c>
      <c r="AH5" s="22">
        <f t="shared" ref="AH5:AH43" si="13">ROUND(1*D5*E5+2*F5*G5+1*L5*M5+2*P5*Q5,2)</f>
        <v>0</v>
      </c>
      <c r="AI5" s="22">
        <f t="shared" ref="AI5:AI43" si="14">1*D5+2*F5+1*L5+2*P5</f>
        <v>0</v>
      </c>
      <c r="AJ5" s="22">
        <f t="shared" ref="AJ5:AJ43" si="15">ROUND(1*D5*E5+1*F5*G5+1*H5*I5+1*L5*M5+1*N5*O5,2)</f>
        <v>0</v>
      </c>
      <c r="AK5" s="22">
        <f t="shared" ref="AK5:AK43" si="16">1*D5+1*F5+1*H5+1*L5+1*N5</f>
        <v>0</v>
      </c>
      <c r="AL5" s="22">
        <f t="shared" ref="AL5:AL43" si="17">ROUND(1*D5*E5+1*F5*G5+3*H5*I5+2*J5*K5+2*L5*M5+3*N5*O5+2*P5*Q5,2)</f>
        <v>0</v>
      </c>
      <c r="AM5" s="22">
        <f t="shared" ref="AM5:AM43" si="18">1*D5+1*F5+3*H5+2*J5+2*L5+3*N5+2*P5</f>
        <v>0</v>
      </c>
      <c r="AN5" s="22">
        <f t="shared" ref="AN5:AN43" si="19">ROUND(1*D5*E5+2*H5*I5,2)</f>
        <v>0</v>
      </c>
      <c r="AO5" s="22">
        <f t="shared" ref="AO5:AO43" si="20">1*D5+2*H5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/>
      <c r="Z6" s="22">
        <f t="shared" si="5"/>
        <v>0</v>
      </c>
      <c r="AA6" s="22">
        <f t="shared" si="6"/>
        <v>0</v>
      </c>
      <c r="AB6" s="22">
        <f t="shared" si="7"/>
        <v>0</v>
      </c>
      <c r="AC6" s="22">
        <f t="shared" si="8"/>
        <v>0</v>
      </c>
      <c r="AD6" s="22">
        <f t="shared" si="9"/>
        <v>0</v>
      </c>
      <c r="AE6" s="22">
        <f t="shared" si="10"/>
        <v>0</v>
      </c>
      <c r="AF6" s="22">
        <f t="shared" si="11"/>
        <v>0</v>
      </c>
      <c r="AG6" s="22">
        <f t="shared" si="12"/>
        <v>0</v>
      </c>
      <c r="AH6" s="22">
        <f t="shared" si="13"/>
        <v>0</v>
      </c>
      <c r="AI6" s="22">
        <f t="shared" si="14"/>
        <v>0</v>
      </c>
      <c r="AJ6" s="22">
        <f t="shared" si="15"/>
        <v>0</v>
      </c>
      <c r="AK6" s="22">
        <f t="shared" si="16"/>
        <v>0</v>
      </c>
      <c r="AL6" s="22">
        <f t="shared" si="17"/>
        <v>0</v>
      </c>
      <c r="AM6" s="22">
        <f t="shared" si="18"/>
        <v>0</v>
      </c>
      <c r="AN6" s="22">
        <f t="shared" si="19"/>
        <v>0</v>
      </c>
      <c r="AO6" s="22">
        <f t="shared" si="20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/>
      <c r="Z7" s="22">
        <f t="shared" si="5"/>
        <v>0</v>
      </c>
      <c r="AA7" s="22">
        <f t="shared" si="6"/>
        <v>0</v>
      </c>
      <c r="AB7" s="22">
        <f t="shared" si="7"/>
        <v>0</v>
      </c>
      <c r="AC7" s="22">
        <f t="shared" si="8"/>
        <v>0</v>
      </c>
      <c r="AD7" s="22">
        <f t="shared" si="9"/>
        <v>0</v>
      </c>
      <c r="AE7" s="22">
        <f t="shared" si="10"/>
        <v>0</v>
      </c>
      <c r="AF7" s="22">
        <f t="shared" si="11"/>
        <v>0</v>
      </c>
      <c r="AG7" s="22">
        <f t="shared" si="12"/>
        <v>0</v>
      </c>
      <c r="AH7" s="22">
        <f t="shared" si="13"/>
        <v>0</v>
      </c>
      <c r="AI7" s="22">
        <f t="shared" si="14"/>
        <v>0</v>
      </c>
      <c r="AJ7" s="22">
        <f t="shared" si="15"/>
        <v>0</v>
      </c>
      <c r="AK7" s="22">
        <f t="shared" si="16"/>
        <v>0</v>
      </c>
      <c r="AL7" s="22">
        <f t="shared" si="17"/>
        <v>0</v>
      </c>
      <c r="AM7" s="22">
        <f t="shared" si="18"/>
        <v>0</v>
      </c>
      <c r="AN7" s="22">
        <f t="shared" si="19"/>
        <v>0</v>
      </c>
      <c r="AO7" s="22">
        <f t="shared" si="20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/>
      <c r="Z8" s="22">
        <f t="shared" si="5"/>
        <v>0</v>
      </c>
      <c r="AA8" s="22">
        <f t="shared" si="6"/>
        <v>0</v>
      </c>
      <c r="AB8" s="22">
        <f t="shared" si="7"/>
        <v>0</v>
      </c>
      <c r="AC8" s="22">
        <f t="shared" si="8"/>
        <v>0</v>
      </c>
      <c r="AD8" s="22">
        <f t="shared" si="9"/>
        <v>0</v>
      </c>
      <c r="AE8" s="22">
        <f t="shared" si="10"/>
        <v>0</v>
      </c>
      <c r="AF8" s="22">
        <f t="shared" si="11"/>
        <v>0</v>
      </c>
      <c r="AG8" s="22">
        <f t="shared" si="12"/>
        <v>0</v>
      </c>
      <c r="AH8" s="22">
        <f t="shared" si="13"/>
        <v>0</v>
      </c>
      <c r="AI8" s="22">
        <f t="shared" si="14"/>
        <v>0</v>
      </c>
      <c r="AJ8" s="22">
        <f t="shared" si="15"/>
        <v>0</v>
      </c>
      <c r="AK8" s="22">
        <f t="shared" si="16"/>
        <v>0</v>
      </c>
      <c r="AL8" s="22">
        <f t="shared" si="17"/>
        <v>0</v>
      </c>
      <c r="AM8" s="22">
        <f t="shared" si="18"/>
        <v>0</v>
      </c>
      <c r="AN8" s="22">
        <f t="shared" si="19"/>
        <v>0</v>
      </c>
      <c r="AO8" s="22">
        <f t="shared" si="20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/>
      <c r="Z9" s="22">
        <f t="shared" si="5"/>
        <v>0</v>
      </c>
      <c r="AA9" s="22">
        <f t="shared" si="6"/>
        <v>0</v>
      </c>
      <c r="AB9" s="22">
        <f t="shared" si="7"/>
        <v>0</v>
      </c>
      <c r="AC9" s="22">
        <f t="shared" si="8"/>
        <v>0</v>
      </c>
      <c r="AD9" s="22">
        <f t="shared" si="9"/>
        <v>0</v>
      </c>
      <c r="AE9" s="22">
        <f t="shared" si="10"/>
        <v>0</v>
      </c>
      <c r="AF9" s="22">
        <f t="shared" si="11"/>
        <v>0</v>
      </c>
      <c r="AG9" s="22">
        <f t="shared" si="12"/>
        <v>0</v>
      </c>
      <c r="AH9" s="22">
        <f t="shared" si="13"/>
        <v>0</v>
      </c>
      <c r="AI9" s="22">
        <f t="shared" si="14"/>
        <v>0</v>
      </c>
      <c r="AJ9" s="22">
        <f t="shared" si="15"/>
        <v>0</v>
      </c>
      <c r="AK9" s="22">
        <f t="shared" si="16"/>
        <v>0</v>
      </c>
      <c r="AL9" s="22">
        <f t="shared" si="17"/>
        <v>0</v>
      </c>
      <c r="AM9" s="22">
        <f t="shared" si="18"/>
        <v>0</v>
      </c>
      <c r="AN9" s="22">
        <f t="shared" si="19"/>
        <v>0</v>
      </c>
      <c r="AO9" s="22">
        <f t="shared" si="20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/>
      <c r="Z10" s="22">
        <f t="shared" si="5"/>
        <v>0</v>
      </c>
      <c r="AA10" s="22">
        <f t="shared" si="6"/>
        <v>0</v>
      </c>
      <c r="AB10" s="22">
        <f t="shared" si="7"/>
        <v>0</v>
      </c>
      <c r="AC10" s="22">
        <f t="shared" si="8"/>
        <v>0</v>
      </c>
      <c r="AD10" s="22">
        <f t="shared" si="9"/>
        <v>0</v>
      </c>
      <c r="AE10" s="22">
        <f t="shared" si="10"/>
        <v>0</v>
      </c>
      <c r="AF10" s="22">
        <f t="shared" si="11"/>
        <v>0</v>
      </c>
      <c r="AG10" s="22">
        <f t="shared" si="12"/>
        <v>0</v>
      </c>
      <c r="AH10" s="22">
        <f t="shared" si="13"/>
        <v>0</v>
      </c>
      <c r="AI10" s="22">
        <f t="shared" si="14"/>
        <v>0</v>
      </c>
      <c r="AJ10" s="22">
        <f t="shared" si="15"/>
        <v>0</v>
      </c>
      <c r="AK10" s="22">
        <f t="shared" si="16"/>
        <v>0</v>
      </c>
      <c r="AL10" s="22">
        <f t="shared" si="17"/>
        <v>0</v>
      </c>
      <c r="AM10" s="22">
        <f t="shared" si="18"/>
        <v>0</v>
      </c>
      <c r="AN10" s="22">
        <f t="shared" si="19"/>
        <v>0</v>
      </c>
      <c r="AO10" s="22">
        <f t="shared" si="20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/>
      <c r="Z11" s="22">
        <f t="shared" si="5"/>
        <v>0</v>
      </c>
      <c r="AA11" s="22">
        <f t="shared" si="6"/>
        <v>0</v>
      </c>
      <c r="AB11" s="22">
        <f t="shared" si="7"/>
        <v>0</v>
      </c>
      <c r="AC11" s="22">
        <f t="shared" si="8"/>
        <v>0</v>
      </c>
      <c r="AD11" s="22">
        <f t="shared" si="9"/>
        <v>0</v>
      </c>
      <c r="AE11" s="22">
        <f t="shared" si="10"/>
        <v>0</v>
      </c>
      <c r="AF11" s="22">
        <f t="shared" si="11"/>
        <v>0</v>
      </c>
      <c r="AG11" s="22">
        <f t="shared" si="12"/>
        <v>0</v>
      </c>
      <c r="AH11" s="22">
        <f t="shared" si="13"/>
        <v>0</v>
      </c>
      <c r="AI11" s="22">
        <f t="shared" si="14"/>
        <v>0</v>
      </c>
      <c r="AJ11" s="22">
        <f t="shared" si="15"/>
        <v>0</v>
      </c>
      <c r="AK11" s="22">
        <f t="shared" si="16"/>
        <v>0</v>
      </c>
      <c r="AL11" s="22">
        <f t="shared" si="17"/>
        <v>0</v>
      </c>
      <c r="AM11" s="22">
        <f t="shared" si="18"/>
        <v>0</v>
      </c>
      <c r="AN11" s="22">
        <f t="shared" si="19"/>
        <v>0</v>
      </c>
      <c r="AO11" s="22">
        <f t="shared" si="20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/>
      <c r="Z12" s="22">
        <f t="shared" si="5"/>
        <v>0</v>
      </c>
      <c r="AA12" s="22">
        <f t="shared" si="6"/>
        <v>0</v>
      </c>
      <c r="AB12" s="22">
        <f t="shared" si="7"/>
        <v>0</v>
      </c>
      <c r="AC12" s="22">
        <f t="shared" si="8"/>
        <v>0</v>
      </c>
      <c r="AD12" s="22">
        <f t="shared" si="9"/>
        <v>0</v>
      </c>
      <c r="AE12" s="22">
        <f t="shared" si="10"/>
        <v>0</v>
      </c>
      <c r="AF12" s="22">
        <f t="shared" si="11"/>
        <v>0</v>
      </c>
      <c r="AG12" s="22">
        <f t="shared" si="12"/>
        <v>0</v>
      </c>
      <c r="AH12" s="22">
        <f t="shared" si="13"/>
        <v>0</v>
      </c>
      <c r="AI12" s="22">
        <f t="shared" si="14"/>
        <v>0</v>
      </c>
      <c r="AJ12" s="22">
        <f t="shared" si="15"/>
        <v>0</v>
      </c>
      <c r="AK12" s="22">
        <f t="shared" si="16"/>
        <v>0</v>
      </c>
      <c r="AL12" s="22">
        <f t="shared" si="17"/>
        <v>0</v>
      </c>
      <c r="AM12" s="22">
        <f t="shared" si="18"/>
        <v>0</v>
      </c>
      <c r="AN12" s="22">
        <f t="shared" si="19"/>
        <v>0</v>
      </c>
      <c r="AO12" s="22">
        <f t="shared" si="20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/>
      <c r="Z13" s="22">
        <f t="shared" si="5"/>
        <v>0</v>
      </c>
      <c r="AA13" s="22">
        <f t="shared" si="6"/>
        <v>0</v>
      </c>
      <c r="AB13" s="22">
        <f t="shared" si="7"/>
        <v>0</v>
      </c>
      <c r="AC13" s="22">
        <f t="shared" si="8"/>
        <v>0</v>
      </c>
      <c r="AD13" s="22">
        <f t="shared" si="9"/>
        <v>0</v>
      </c>
      <c r="AE13" s="22">
        <f t="shared" si="10"/>
        <v>0</v>
      </c>
      <c r="AF13" s="22">
        <f t="shared" si="11"/>
        <v>0</v>
      </c>
      <c r="AG13" s="22">
        <f t="shared" si="12"/>
        <v>0</v>
      </c>
      <c r="AH13" s="22">
        <f t="shared" si="13"/>
        <v>0</v>
      </c>
      <c r="AI13" s="22">
        <f t="shared" si="14"/>
        <v>0</v>
      </c>
      <c r="AJ13" s="22">
        <f t="shared" si="15"/>
        <v>0</v>
      </c>
      <c r="AK13" s="22">
        <f t="shared" si="16"/>
        <v>0</v>
      </c>
      <c r="AL13" s="22">
        <f t="shared" si="17"/>
        <v>0</v>
      </c>
      <c r="AM13" s="22">
        <f t="shared" si="18"/>
        <v>0</v>
      </c>
      <c r="AN13" s="22">
        <f t="shared" si="19"/>
        <v>0</v>
      </c>
      <c r="AO13" s="22">
        <f t="shared" si="20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/>
      <c r="Z14" s="22">
        <f t="shared" si="5"/>
        <v>0</v>
      </c>
      <c r="AA14" s="22">
        <f t="shared" si="6"/>
        <v>0</v>
      </c>
      <c r="AB14" s="22">
        <f t="shared" si="7"/>
        <v>0</v>
      </c>
      <c r="AC14" s="22">
        <f t="shared" si="8"/>
        <v>0</v>
      </c>
      <c r="AD14" s="22">
        <f t="shared" si="9"/>
        <v>0</v>
      </c>
      <c r="AE14" s="22">
        <f t="shared" si="10"/>
        <v>0</v>
      </c>
      <c r="AF14" s="22">
        <f t="shared" si="11"/>
        <v>0</v>
      </c>
      <c r="AG14" s="22">
        <f t="shared" si="12"/>
        <v>0</v>
      </c>
      <c r="AH14" s="22">
        <f t="shared" si="13"/>
        <v>0</v>
      </c>
      <c r="AI14" s="22">
        <f t="shared" si="14"/>
        <v>0</v>
      </c>
      <c r="AJ14" s="22">
        <f t="shared" si="15"/>
        <v>0</v>
      </c>
      <c r="AK14" s="22">
        <f t="shared" si="16"/>
        <v>0</v>
      </c>
      <c r="AL14" s="22">
        <f t="shared" si="17"/>
        <v>0</v>
      </c>
      <c r="AM14" s="22">
        <f t="shared" si="18"/>
        <v>0</v>
      </c>
      <c r="AN14" s="22">
        <f t="shared" si="19"/>
        <v>0</v>
      </c>
      <c r="AO14" s="22">
        <f t="shared" si="20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/>
      <c r="Z15" s="22">
        <f t="shared" si="5"/>
        <v>0</v>
      </c>
      <c r="AA15" s="22">
        <f t="shared" si="6"/>
        <v>0</v>
      </c>
      <c r="AB15" s="22">
        <f t="shared" si="7"/>
        <v>0</v>
      </c>
      <c r="AC15" s="22">
        <f t="shared" si="8"/>
        <v>0</v>
      </c>
      <c r="AD15" s="22">
        <f t="shared" si="9"/>
        <v>0</v>
      </c>
      <c r="AE15" s="22">
        <f t="shared" si="10"/>
        <v>0</v>
      </c>
      <c r="AF15" s="22">
        <f t="shared" si="11"/>
        <v>0</v>
      </c>
      <c r="AG15" s="22">
        <f t="shared" si="12"/>
        <v>0</v>
      </c>
      <c r="AH15" s="22">
        <f t="shared" si="13"/>
        <v>0</v>
      </c>
      <c r="AI15" s="22">
        <f t="shared" si="14"/>
        <v>0</v>
      </c>
      <c r="AJ15" s="22">
        <f t="shared" si="15"/>
        <v>0</v>
      </c>
      <c r="AK15" s="22">
        <f t="shared" si="16"/>
        <v>0</v>
      </c>
      <c r="AL15" s="22">
        <f t="shared" si="17"/>
        <v>0</v>
      </c>
      <c r="AM15" s="22">
        <f t="shared" si="18"/>
        <v>0</v>
      </c>
      <c r="AN15" s="22">
        <f t="shared" si="19"/>
        <v>0</v>
      </c>
      <c r="AO15" s="22">
        <f t="shared" si="20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/>
      <c r="Z16" s="22">
        <f t="shared" si="5"/>
        <v>0</v>
      </c>
      <c r="AA16" s="22">
        <f t="shared" si="6"/>
        <v>0</v>
      </c>
      <c r="AB16" s="22">
        <f t="shared" si="7"/>
        <v>0</v>
      </c>
      <c r="AC16" s="22">
        <f t="shared" si="8"/>
        <v>0</v>
      </c>
      <c r="AD16" s="22">
        <f t="shared" si="9"/>
        <v>0</v>
      </c>
      <c r="AE16" s="22">
        <f t="shared" si="10"/>
        <v>0</v>
      </c>
      <c r="AF16" s="22">
        <f t="shared" si="11"/>
        <v>0</v>
      </c>
      <c r="AG16" s="22">
        <f t="shared" si="12"/>
        <v>0</v>
      </c>
      <c r="AH16" s="22">
        <f t="shared" si="13"/>
        <v>0</v>
      </c>
      <c r="AI16" s="22">
        <f t="shared" si="14"/>
        <v>0</v>
      </c>
      <c r="AJ16" s="22">
        <f t="shared" si="15"/>
        <v>0</v>
      </c>
      <c r="AK16" s="22">
        <f t="shared" si="16"/>
        <v>0</v>
      </c>
      <c r="AL16" s="22">
        <f t="shared" si="17"/>
        <v>0</v>
      </c>
      <c r="AM16" s="22">
        <f t="shared" si="18"/>
        <v>0</v>
      </c>
      <c r="AN16" s="22">
        <f t="shared" si="19"/>
        <v>0</v>
      </c>
      <c r="AO16" s="22">
        <f t="shared" si="20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/>
      <c r="Z17" s="22">
        <f t="shared" si="5"/>
        <v>0</v>
      </c>
      <c r="AA17" s="22">
        <f t="shared" si="6"/>
        <v>0</v>
      </c>
      <c r="AB17" s="22">
        <f t="shared" si="7"/>
        <v>0</v>
      </c>
      <c r="AC17" s="22">
        <f t="shared" si="8"/>
        <v>0</v>
      </c>
      <c r="AD17" s="22">
        <f t="shared" si="9"/>
        <v>0</v>
      </c>
      <c r="AE17" s="22">
        <f t="shared" si="10"/>
        <v>0</v>
      </c>
      <c r="AF17" s="22">
        <f t="shared" si="11"/>
        <v>0</v>
      </c>
      <c r="AG17" s="22">
        <f t="shared" si="12"/>
        <v>0</v>
      </c>
      <c r="AH17" s="22">
        <f t="shared" si="13"/>
        <v>0</v>
      </c>
      <c r="AI17" s="22">
        <f t="shared" si="14"/>
        <v>0</v>
      </c>
      <c r="AJ17" s="22">
        <f t="shared" si="15"/>
        <v>0</v>
      </c>
      <c r="AK17" s="22">
        <f t="shared" si="16"/>
        <v>0</v>
      </c>
      <c r="AL17" s="22">
        <f t="shared" si="17"/>
        <v>0</v>
      </c>
      <c r="AM17" s="22">
        <f t="shared" si="18"/>
        <v>0</v>
      </c>
      <c r="AN17" s="22">
        <f t="shared" si="19"/>
        <v>0</v>
      </c>
      <c r="AO17" s="22">
        <f t="shared" si="20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/>
      <c r="Z18" s="22">
        <f t="shared" si="5"/>
        <v>0</v>
      </c>
      <c r="AA18" s="22">
        <f t="shared" si="6"/>
        <v>0</v>
      </c>
      <c r="AB18" s="22">
        <f t="shared" si="7"/>
        <v>0</v>
      </c>
      <c r="AC18" s="22">
        <f t="shared" si="8"/>
        <v>0</v>
      </c>
      <c r="AD18" s="22">
        <f t="shared" si="9"/>
        <v>0</v>
      </c>
      <c r="AE18" s="22">
        <f t="shared" si="10"/>
        <v>0</v>
      </c>
      <c r="AF18" s="22">
        <f t="shared" si="11"/>
        <v>0</v>
      </c>
      <c r="AG18" s="22">
        <f t="shared" si="12"/>
        <v>0</v>
      </c>
      <c r="AH18" s="22">
        <f t="shared" si="13"/>
        <v>0</v>
      </c>
      <c r="AI18" s="22">
        <f t="shared" si="14"/>
        <v>0</v>
      </c>
      <c r="AJ18" s="22">
        <f t="shared" si="15"/>
        <v>0</v>
      </c>
      <c r="AK18" s="22">
        <f t="shared" si="16"/>
        <v>0</v>
      </c>
      <c r="AL18" s="22">
        <f t="shared" si="17"/>
        <v>0</v>
      </c>
      <c r="AM18" s="22">
        <f t="shared" si="18"/>
        <v>0</v>
      </c>
      <c r="AN18" s="22">
        <f t="shared" si="19"/>
        <v>0</v>
      </c>
      <c r="AO18" s="22">
        <f t="shared" si="20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/>
      <c r="Z19" s="22">
        <f t="shared" si="5"/>
        <v>0</v>
      </c>
      <c r="AA19" s="22">
        <f t="shared" si="6"/>
        <v>0</v>
      </c>
      <c r="AB19" s="22">
        <f t="shared" si="7"/>
        <v>0</v>
      </c>
      <c r="AC19" s="22">
        <f t="shared" si="8"/>
        <v>0</v>
      </c>
      <c r="AD19" s="22">
        <f t="shared" si="9"/>
        <v>0</v>
      </c>
      <c r="AE19" s="22">
        <f t="shared" si="10"/>
        <v>0</v>
      </c>
      <c r="AF19" s="22">
        <f t="shared" si="11"/>
        <v>0</v>
      </c>
      <c r="AG19" s="22">
        <f t="shared" si="12"/>
        <v>0</v>
      </c>
      <c r="AH19" s="22">
        <f t="shared" si="13"/>
        <v>0</v>
      </c>
      <c r="AI19" s="22">
        <f t="shared" si="14"/>
        <v>0</v>
      </c>
      <c r="AJ19" s="22">
        <f t="shared" si="15"/>
        <v>0</v>
      </c>
      <c r="AK19" s="22">
        <f t="shared" si="16"/>
        <v>0</v>
      </c>
      <c r="AL19" s="22">
        <f t="shared" si="17"/>
        <v>0</v>
      </c>
      <c r="AM19" s="22">
        <f t="shared" si="18"/>
        <v>0</v>
      </c>
      <c r="AN19" s="22">
        <f t="shared" si="19"/>
        <v>0</v>
      </c>
      <c r="AO19" s="22">
        <f t="shared" si="20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1">IF(ISBLANK(G20),0,1)</f>
        <v>0</v>
      </c>
      <c r="G20" s="12"/>
      <c r="H20" s="16">
        <f t="shared" ref="H20:H43" si="22">IF(ISBLANK(I20),0,1)</f>
        <v>0</v>
      </c>
      <c r="I20" s="12"/>
      <c r="J20" s="16">
        <f t="shared" ref="J20:J43" si="23">IF(ISBLANK(K20),0,1)</f>
        <v>0</v>
      </c>
      <c r="K20" s="12"/>
      <c r="L20" s="16">
        <f t="shared" ref="L20:L43" si="24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/>
      <c r="Z20" s="22">
        <f t="shared" si="5"/>
        <v>0</v>
      </c>
      <c r="AA20" s="22">
        <f t="shared" si="6"/>
        <v>0</v>
      </c>
      <c r="AB20" s="22">
        <f t="shared" si="7"/>
        <v>0</v>
      </c>
      <c r="AC20" s="22">
        <f t="shared" si="8"/>
        <v>0</v>
      </c>
      <c r="AD20" s="22">
        <f t="shared" si="9"/>
        <v>0</v>
      </c>
      <c r="AE20" s="22">
        <f t="shared" si="10"/>
        <v>0</v>
      </c>
      <c r="AF20" s="22">
        <f t="shared" si="11"/>
        <v>0</v>
      </c>
      <c r="AG20" s="22">
        <f t="shared" si="12"/>
        <v>0</v>
      </c>
      <c r="AH20" s="22">
        <f t="shared" si="13"/>
        <v>0</v>
      </c>
      <c r="AI20" s="22">
        <f t="shared" si="14"/>
        <v>0</v>
      </c>
      <c r="AJ20" s="22">
        <f t="shared" si="15"/>
        <v>0</v>
      </c>
      <c r="AK20" s="22">
        <f t="shared" si="16"/>
        <v>0</v>
      </c>
      <c r="AL20" s="22">
        <f t="shared" si="17"/>
        <v>0</v>
      </c>
      <c r="AM20" s="22">
        <f t="shared" si="18"/>
        <v>0</v>
      </c>
      <c r="AN20" s="22">
        <f t="shared" si="19"/>
        <v>0</v>
      </c>
      <c r="AO20" s="22">
        <f t="shared" si="20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1"/>
        <v>0</v>
      </c>
      <c r="G21" s="11"/>
      <c r="H21" s="16">
        <f t="shared" si="22"/>
        <v>0</v>
      </c>
      <c r="I21" s="11"/>
      <c r="J21" s="16">
        <f t="shared" si="23"/>
        <v>0</v>
      </c>
      <c r="K21" s="11"/>
      <c r="L21" s="16">
        <f t="shared" si="24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/>
      <c r="Z21" s="22">
        <f t="shared" si="5"/>
        <v>0</v>
      </c>
      <c r="AA21" s="22">
        <f t="shared" si="6"/>
        <v>0</v>
      </c>
      <c r="AB21" s="22">
        <f t="shared" si="7"/>
        <v>0</v>
      </c>
      <c r="AC21" s="22">
        <f t="shared" si="8"/>
        <v>0</v>
      </c>
      <c r="AD21" s="22">
        <f t="shared" si="9"/>
        <v>0</v>
      </c>
      <c r="AE21" s="22">
        <f t="shared" si="10"/>
        <v>0</v>
      </c>
      <c r="AF21" s="22">
        <f t="shared" si="11"/>
        <v>0</v>
      </c>
      <c r="AG21" s="22">
        <f t="shared" si="12"/>
        <v>0</v>
      </c>
      <c r="AH21" s="22">
        <f t="shared" si="13"/>
        <v>0</v>
      </c>
      <c r="AI21" s="22">
        <f t="shared" si="14"/>
        <v>0</v>
      </c>
      <c r="AJ21" s="22">
        <f t="shared" si="15"/>
        <v>0</v>
      </c>
      <c r="AK21" s="22">
        <f t="shared" si="16"/>
        <v>0</v>
      </c>
      <c r="AL21" s="22">
        <f t="shared" si="17"/>
        <v>0</v>
      </c>
      <c r="AM21" s="22">
        <f t="shared" si="18"/>
        <v>0</v>
      </c>
      <c r="AN21" s="22">
        <f t="shared" si="19"/>
        <v>0</v>
      </c>
      <c r="AO21" s="22">
        <f t="shared" si="20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1"/>
        <v>0</v>
      </c>
      <c r="G22" s="12"/>
      <c r="H22" s="16">
        <f t="shared" si="22"/>
        <v>0</v>
      </c>
      <c r="I22" s="12"/>
      <c r="J22" s="16">
        <f t="shared" si="23"/>
        <v>0</v>
      </c>
      <c r="K22" s="12"/>
      <c r="L22" s="16">
        <f t="shared" si="24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/>
      <c r="Z22" s="22">
        <f t="shared" si="5"/>
        <v>0</v>
      </c>
      <c r="AA22" s="22">
        <f t="shared" si="6"/>
        <v>0</v>
      </c>
      <c r="AB22" s="22">
        <f t="shared" si="7"/>
        <v>0</v>
      </c>
      <c r="AC22" s="22">
        <f t="shared" si="8"/>
        <v>0</v>
      </c>
      <c r="AD22" s="22">
        <f t="shared" si="9"/>
        <v>0</v>
      </c>
      <c r="AE22" s="22">
        <f t="shared" si="10"/>
        <v>0</v>
      </c>
      <c r="AF22" s="22">
        <f t="shared" si="11"/>
        <v>0</v>
      </c>
      <c r="AG22" s="22">
        <f t="shared" si="12"/>
        <v>0</v>
      </c>
      <c r="AH22" s="22">
        <f t="shared" si="13"/>
        <v>0</v>
      </c>
      <c r="AI22" s="22">
        <f t="shared" si="14"/>
        <v>0</v>
      </c>
      <c r="AJ22" s="22">
        <f t="shared" si="15"/>
        <v>0</v>
      </c>
      <c r="AK22" s="22">
        <f t="shared" si="16"/>
        <v>0</v>
      </c>
      <c r="AL22" s="22">
        <f t="shared" si="17"/>
        <v>0</v>
      </c>
      <c r="AM22" s="22">
        <f t="shared" si="18"/>
        <v>0</v>
      </c>
      <c r="AN22" s="22">
        <f t="shared" si="19"/>
        <v>0</v>
      </c>
      <c r="AO22" s="22">
        <f t="shared" si="20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1"/>
        <v>0</v>
      </c>
      <c r="G23" s="11"/>
      <c r="H23" s="16">
        <f t="shared" si="22"/>
        <v>0</v>
      </c>
      <c r="I23" s="11"/>
      <c r="J23" s="16">
        <f t="shared" si="23"/>
        <v>0</v>
      </c>
      <c r="K23" s="11"/>
      <c r="L23" s="16">
        <f t="shared" si="24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/>
      <c r="Z23" s="22">
        <f t="shared" si="5"/>
        <v>0</v>
      </c>
      <c r="AA23" s="22">
        <f t="shared" si="6"/>
        <v>0</v>
      </c>
      <c r="AB23" s="22">
        <f t="shared" si="7"/>
        <v>0</v>
      </c>
      <c r="AC23" s="22">
        <f t="shared" si="8"/>
        <v>0</v>
      </c>
      <c r="AD23" s="22">
        <f t="shared" si="9"/>
        <v>0</v>
      </c>
      <c r="AE23" s="22">
        <f t="shared" si="10"/>
        <v>0</v>
      </c>
      <c r="AF23" s="22">
        <f t="shared" si="11"/>
        <v>0</v>
      </c>
      <c r="AG23" s="22">
        <f t="shared" si="12"/>
        <v>0</v>
      </c>
      <c r="AH23" s="22">
        <f t="shared" si="13"/>
        <v>0</v>
      </c>
      <c r="AI23" s="22">
        <f t="shared" si="14"/>
        <v>0</v>
      </c>
      <c r="AJ23" s="22">
        <f t="shared" si="15"/>
        <v>0</v>
      </c>
      <c r="AK23" s="22">
        <f t="shared" si="16"/>
        <v>0</v>
      </c>
      <c r="AL23" s="22">
        <f t="shared" si="17"/>
        <v>0</v>
      </c>
      <c r="AM23" s="22">
        <f t="shared" si="18"/>
        <v>0</v>
      </c>
      <c r="AN23" s="22">
        <f t="shared" si="19"/>
        <v>0</v>
      </c>
      <c r="AO23" s="22">
        <f t="shared" si="20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1"/>
        <v>0</v>
      </c>
      <c r="G24" s="12"/>
      <c r="H24" s="16">
        <f t="shared" si="22"/>
        <v>0</v>
      </c>
      <c r="I24" s="12"/>
      <c r="J24" s="16">
        <f t="shared" si="23"/>
        <v>0</v>
      </c>
      <c r="K24" s="12"/>
      <c r="L24" s="16">
        <f t="shared" si="24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/>
      <c r="Z24" s="22">
        <f t="shared" si="5"/>
        <v>0</v>
      </c>
      <c r="AA24" s="22">
        <f t="shared" si="6"/>
        <v>0</v>
      </c>
      <c r="AB24" s="22">
        <f t="shared" si="7"/>
        <v>0</v>
      </c>
      <c r="AC24" s="22">
        <f t="shared" si="8"/>
        <v>0</v>
      </c>
      <c r="AD24" s="22">
        <f t="shared" si="9"/>
        <v>0</v>
      </c>
      <c r="AE24" s="22">
        <f t="shared" si="10"/>
        <v>0</v>
      </c>
      <c r="AF24" s="22">
        <f t="shared" si="11"/>
        <v>0</v>
      </c>
      <c r="AG24" s="22">
        <f t="shared" si="12"/>
        <v>0</v>
      </c>
      <c r="AH24" s="22">
        <f t="shared" si="13"/>
        <v>0</v>
      </c>
      <c r="AI24" s="22">
        <f t="shared" si="14"/>
        <v>0</v>
      </c>
      <c r="AJ24" s="22">
        <f t="shared" si="15"/>
        <v>0</v>
      </c>
      <c r="AK24" s="22">
        <f t="shared" si="16"/>
        <v>0</v>
      </c>
      <c r="AL24" s="22">
        <f t="shared" si="17"/>
        <v>0</v>
      </c>
      <c r="AM24" s="22">
        <f t="shared" si="18"/>
        <v>0</v>
      </c>
      <c r="AN24" s="22">
        <f t="shared" si="19"/>
        <v>0</v>
      </c>
      <c r="AO24" s="22">
        <f t="shared" si="20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1"/>
        <v>0</v>
      </c>
      <c r="G25" s="11"/>
      <c r="H25" s="16">
        <f t="shared" si="22"/>
        <v>0</v>
      </c>
      <c r="I25" s="11"/>
      <c r="J25" s="16">
        <f t="shared" si="23"/>
        <v>0</v>
      </c>
      <c r="K25" s="11"/>
      <c r="L25" s="16">
        <f t="shared" si="24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/>
      <c r="Z25" s="22">
        <f t="shared" si="5"/>
        <v>0</v>
      </c>
      <c r="AA25" s="22">
        <f t="shared" si="6"/>
        <v>0</v>
      </c>
      <c r="AB25" s="22">
        <f t="shared" si="7"/>
        <v>0</v>
      </c>
      <c r="AC25" s="22">
        <f t="shared" si="8"/>
        <v>0</v>
      </c>
      <c r="AD25" s="22">
        <f t="shared" si="9"/>
        <v>0</v>
      </c>
      <c r="AE25" s="22">
        <f t="shared" si="10"/>
        <v>0</v>
      </c>
      <c r="AF25" s="22">
        <f t="shared" si="11"/>
        <v>0</v>
      </c>
      <c r="AG25" s="22">
        <f t="shared" si="12"/>
        <v>0</v>
      </c>
      <c r="AH25" s="22">
        <f t="shared" si="13"/>
        <v>0</v>
      </c>
      <c r="AI25" s="22">
        <f t="shared" si="14"/>
        <v>0</v>
      </c>
      <c r="AJ25" s="22">
        <f t="shared" si="15"/>
        <v>0</v>
      </c>
      <c r="AK25" s="22">
        <f t="shared" si="16"/>
        <v>0</v>
      </c>
      <c r="AL25" s="22">
        <f t="shared" si="17"/>
        <v>0</v>
      </c>
      <c r="AM25" s="22">
        <f t="shared" si="18"/>
        <v>0</v>
      </c>
      <c r="AN25" s="22">
        <f t="shared" si="19"/>
        <v>0</v>
      </c>
      <c r="AO25" s="22">
        <f t="shared" si="20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1"/>
        <v>0</v>
      </c>
      <c r="G26" s="12"/>
      <c r="H26" s="16">
        <f t="shared" si="22"/>
        <v>0</v>
      </c>
      <c r="I26" s="12"/>
      <c r="J26" s="16">
        <f t="shared" si="23"/>
        <v>0</v>
      </c>
      <c r="K26" s="12"/>
      <c r="L26" s="16">
        <f t="shared" si="24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/>
      <c r="Z26" s="22">
        <f t="shared" si="5"/>
        <v>0</v>
      </c>
      <c r="AA26" s="22">
        <f t="shared" si="6"/>
        <v>0</v>
      </c>
      <c r="AB26" s="22">
        <f t="shared" si="7"/>
        <v>0</v>
      </c>
      <c r="AC26" s="22">
        <f t="shared" si="8"/>
        <v>0</v>
      </c>
      <c r="AD26" s="22">
        <f t="shared" si="9"/>
        <v>0</v>
      </c>
      <c r="AE26" s="22">
        <f t="shared" si="10"/>
        <v>0</v>
      </c>
      <c r="AF26" s="22">
        <f t="shared" si="11"/>
        <v>0</v>
      </c>
      <c r="AG26" s="22">
        <f t="shared" si="12"/>
        <v>0</v>
      </c>
      <c r="AH26" s="22">
        <f t="shared" si="13"/>
        <v>0</v>
      </c>
      <c r="AI26" s="22">
        <f t="shared" si="14"/>
        <v>0</v>
      </c>
      <c r="AJ26" s="22">
        <f t="shared" si="15"/>
        <v>0</v>
      </c>
      <c r="AK26" s="22">
        <f t="shared" si="16"/>
        <v>0</v>
      </c>
      <c r="AL26" s="22">
        <f t="shared" si="17"/>
        <v>0</v>
      </c>
      <c r="AM26" s="22">
        <f t="shared" si="18"/>
        <v>0</v>
      </c>
      <c r="AN26" s="22">
        <f t="shared" si="19"/>
        <v>0</v>
      </c>
      <c r="AO26" s="22">
        <f t="shared" si="20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1"/>
        <v>0</v>
      </c>
      <c r="G27" s="11"/>
      <c r="H27" s="16">
        <f t="shared" si="22"/>
        <v>0</v>
      </c>
      <c r="I27" s="11"/>
      <c r="J27" s="16">
        <f t="shared" si="23"/>
        <v>0</v>
      </c>
      <c r="K27" s="11"/>
      <c r="L27" s="16">
        <f t="shared" si="24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/>
      <c r="Z27" s="22">
        <f t="shared" si="5"/>
        <v>0</v>
      </c>
      <c r="AA27" s="22">
        <f t="shared" si="6"/>
        <v>0</v>
      </c>
      <c r="AB27" s="22">
        <f t="shared" si="7"/>
        <v>0</v>
      </c>
      <c r="AC27" s="22">
        <f t="shared" si="8"/>
        <v>0</v>
      </c>
      <c r="AD27" s="22">
        <f t="shared" si="9"/>
        <v>0</v>
      </c>
      <c r="AE27" s="22">
        <f t="shared" si="10"/>
        <v>0</v>
      </c>
      <c r="AF27" s="22">
        <f t="shared" si="11"/>
        <v>0</v>
      </c>
      <c r="AG27" s="22">
        <f t="shared" si="12"/>
        <v>0</v>
      </c>
      <c r="AH27" s="22">
        <f t="shared" si="13"/>
        <v>0</v>
      </c>
      <c r="AI27" s="22">
        <f t="shared" si="14"/>
        <v>0</v>
      </c>
      <c r="AJ27" s="22">
        <f t="shared" si="15"/>
        <v>0</v>
      </c>
      <c r="AK27" s="22">
        <f t="shared" si="16"/>
        <v>0</v>
      </c>
      <c r="AL27" s="22">
        <f t="shared" si="17"/>
        <v>0</v>
      </c>
      <c r="AM27" s="22">
        <f t="shared" si="18"/>
        <v>0</v>
      </c>
      <c r="AN27" s="22">
        <f t="shared" si="19"/>
        <v>0</v>
      </c>
      <c r="AO27" s="22">
        <f t="shared" si="20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1"/>
        <v>0</v>
      </c>
      <c r="G28" s="12"/>
      <c r="H28" s="16">
        <f t="shared" si="22"/>
        <v>0</v>
      </c>
      <c r="I28" s="12"/>
      <c r="J28" s="16">
        <f t="shared" si="23"/>
        <v>0</v>
      </c>
      <c r="K28" s="12"/>
      <c r="L28" s="16">
        <f t="shared" si="24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/>
      <c r="Z28" s="22">
        <f t="shared" si="5"/>
        <v>0</v>
      </c>
      <c r="AA28" s="22">
        <f t="shared" si="6"/>
        <v>0</v>
      </c>
      <c r="AB28" s="22">
        <f t="shared" si="7"/>
        <v>0</v>
      </c>
      <c r="AC28" s="22">
        <f t="shared" si="8"/>
        <v>0</v>
      </c>
      <c r="AD28" s="22">
        <f t="shared" si="9"/>
        <v>0</v>
      </c>
      <c r="AE28" s="22">
        <f t="shared" si="10"/>
        <v>0</v>
      </c>
      <c r="AF28" s="22">
        <f t="shared" si="11"/>
        <v>0</v>
      </c>
      <c r="AG28" s="22">
        <f t="shared" si="12"/>
        <v>0</v>
      </c>
      <c r="AH28" s="22">
        <f t="shared" si="13"/>
        <v>0</v>
      </c>
      <c r="AI28" s="22">
        <f t="shared" si="14"/>
        <v>0</v>
      </c>
      <c r="AJ28" s="22">
        <f t="shared" si="15"/>
        <v>0</v>
      </c>
      <c r="AK28" s="22">
        <f t="shared" si="16"/>
        <v>0</v>
      </c>
      <c r="AL28" s="22">
        <f t="shared" si="17"/>
        <v>0</v>
      </c>
      <c r="AM28" s="22">
        <f t="shared" si="18"/>
        <v>0</v>
      </c>
      <c r="AN28" s="22">
        <f t="shared" si="19"/>
        <v>0</v>
      </c>
      <c r="AO28" s="22">
        <f t="shared" si="20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1"/>
        <v>0</v>
      </c>
      <c r="G29" s="11"/>
      <c r="H29" s="16">
        <f t="shared" si="22"/>
        <v>0</v>
      </c>
      <c r="I29" s="11"/>
      <c r="J29" s="16">
        <f t="shared" si="23"/>
        <v>0</v>
      </c>
      <c r="K29" s="11"/>
      <c r="L29" s="16">
        <f t="shared" si="24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/>
      <c r="Z29" s="22">
        <f t="shared" si="5"/>
        <v>0</v>
      </c>
      <c r="AA29" s="22">
        <f t="shared" si="6"/>
        <v>0</v>
      </c>
      <c r="AB29" s="22">
        <f t="shared" si="7"/>
        <v>0</v>
      </c>
      <c r="AC29" s="22">
        <f t="shared" si="8"/>
        <v>0</v>
      </c>
      <c r="AD29" s="22">
        <f t="shared" si="9"/>
        <v>0</v>
      </c>
      <c r="AE29" s="22">
        <f t="shared" si="10"/>
        <v>0</v>
      </c>
      <c r="AF29" s="22">
        <f t="shared" si="11"/>
        <v>0</v>
      </c>
      <c r="AG29" s="22">
        <f t="shared" si="12"/>
        <v>0</v>
      </c>
      <c r="AH29" s="22">
        <f t="shared" si="13"/>
        <v>0</v>
      </c>
      <c r="AI29" s="22">
        <f t="shared" si="14"/>
        <v>0</v>
      </c>
      <c r="AJ29" s="22">
        <f t="shared" si="15"/>
        <v>0</v>
      </c>
      <c r="AK29" s="22">
        <f t="shared" si="16"/>
        <v>0</v>
      </c>
      <c r="AL29" s="22">
        <f t="shared" si="17"/>
        <v>0</v>
      </c>
      <c r="AM29" s="22">
        <f t="shared" si="18"/>
        <v>0</v>
      </c>
      <c r="AN29" s="22">
        <f t="shared" si="19"/>
        <v>0</v>
      </c>
      <c r="AO29" s="22">
        <f t="shared" si="20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1"/>
        <v>0</v>
      </c>
      <c r="G30" s="12"/>
      <c r="H30" s="16">
        <f t="shared" si="22"/>
        <v>0</v>
      </c>
      <c r="I30" s="12"/>
      <c r="J30" s="16">
        <f t="shared" si="23"/>
        <v>0</v>
      </c>
      <c r="K30" s="12"/>
      <c r="L30" s="16">
        <f t="shared" si="24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/>
      <c r="Z30" s="22">
        <f t="shared" si="5"/>
        <v>0</v>
      </c>
      <c r="AA30" s="22">
        <f t="shared" si="6"/>
        <v>0</v>
      </c>
      <c r="AB30" s="22">
        <f t="shared" si="7"/>
        <v>0</v>
      </c>
      <c r="AC30" s="22">
        <f t="shared" si="8"/>
        <v>0</v>
      </c>
      <c r="AD30" s="22">
        <f t="shared" si="9"/>
        <v>0</v>
      </c>
      <c r="AE30" s="22">
        <f t="shared" si="10"/>
        <v>0</v>
      </c>
      <c r="AF30" s="22">
        <f t="shared" si="11"/>
        <v>0</v>
      </c>
      <c r="AG30" s="22">
        <f t="shared" si="12"/>
        <v>0</v>
      </c>
      <c r="AH30" s="22">
        <f t="shared" si="13"/>
        <v>0</v>
      </c>
      <c r="AI30" s="22">
        <f t="shared" si="14"/>
        <v>0</v>
      </c>
      <c r="AJ30" s="22">
        <f t="shared" si="15"/>
        <v>0</v>
      </c>
      <c r="AK30" s="22">
        <f t="shared" si="16"/>
        <v>0</v>
      </c>
      <c r="AL30" s="22">
        <f t="shared" si="17"/>
        <v>0</v>
      </c>
      <c r="AM30" s="22">
        <f t="shared" si="18"/>
        <v>0</v>
      </c>
      <c r="AN30" s="22">
        <f t="shared" si="19"/>
        <v>0</v>
      </c>
      <c r="AO30" s="22">
        <f t="shared" si="20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1"/>
        <v>0</v>
      </c>
      <c r="G31" s="11"/>
      <c r="H31" s="16">
        <f t="shared" si="22"/>
        <v>0</v>
      </c>
      <c r="I31" s="11"/>
      <c r="J31" s="16">
        <f t="shared" si="23"/>
        <v>0</v>
      </c>
      <c r="K31" s="11"/>
      <c r="L31" s="16">
        <f t="shared" si="24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/>
      <c r="Z31" s="22">
        <f t="shared" si="5"/>
        <v>0</v>
      </c>
      <c r="AA31" s="22">
        <f t="shared" si="6"/>
        <v>0</v>
      </c>
      <c r="AB31" s="22">
        <f t="shared" si="7"/>
        <v>0</v>
      </c>
      <c r="AC31" s="22">
        <f t="shared" si="8"/>
        <v>0</v>
      </c>
      <c r="AD31" s="22">
        <f t="shared" si="9"/>
        <v>0</v>
      </c>
      <c r="AE31" s="22">
        <f t="shared" si="10"/>
        <v>0</v>
      </c>
      <c r="AF31" s="22">
        <f t="shared" si="11"/>
        <v>0</v>
      </c>
      <c r="AG31" s="22">
        <f t="shared" si="12"/>
        <v>0</v>
      </c>
      <c r="AH31" s="22">
        <f t="shared" si="13"/>
        <v>0</v>
      </c>
      <c r="AI31" s="22">
        <f t="shared" si="14"/>
        <v>0</v>
      </c>
      <c r="AJ31" s="22">
        <f t="shared" si="15"/>
        <v>0</v>
      </c>
      <c r="AK31" s="22">
        <f t="shared" si="16"/>
        <v>0</v>
      </c>
      <c r="AL31" s="22">
        <f t="shared" si="17"/>
        <v>0</v>
      </c>
      <c r="AM31" s="22">
        <f t="shared" si="18"/>
        <v>0</v>
      </c>
      <c r="AN31" s="22">
        <f t="shared" si="19"/>
        <v>0</v>
      </c>
      <c r="AO31" s="22">
        <f t="shared" si="20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1"/>
        <v>0</v>
      </c>
      <c r="G32" s="12"/>
      <c r="H32" s="16">
        <f t="shared" si="22"/>
        <v>0</v>
      </c>
      <c r="I32" s="12"/>
      <c r="J32" s="16">
        <f t="shared" si="23"/>
        <v>0</v>
      </c>
      <c r="K32" s="12"/>
      <c r="L32" s="16">
        <f t="shared" si="24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/>
      <c r="Z32" s="22">
        <f t="shared" si="5"/>
        <v>0</v>
      </c>
      <c r="AA32" s="22">
        <f t="shared" si="6"/>
        <v>0</v>
      </c>
      <c r="AB32" s="22">
        <f t="shared" si="7"/>
        <v>0</v>
      </c>
      <c r="AC32" s="22">
        <f t="shared" si="8"/>
        <v>0</v>
      </c>
      <c r="AD32" s="22">
        <f t="shared" si="9"/>
        <v>0</v>
      </c>
      <c r="AE32" s="22">
        <f t="shared" si="10"/>
        <v>0</v>
      </c>
      <c r="AF32" s="22">
        <f t="shared" si="11"/>
        <v>0</v>
      </c>
      <c r="AG32" s="22">
        <f t="shared" si="12"/>
        <v>0</v>
      </c>
      <c r="AH32" s="22">
        <f t="shared" si="13"/>
        <v>0</v>
      </c>
      <c r="AI32" s="22">
        <f t="shared" si="14"/>
        <v>0</v>
      </c>
      <c r="AJ32" s="22">
        <f t="shared" si="15"/>
        <v>0</v>
      </c>
      <c r="AK32" s="22">
        <f t="shared" si="16"/>
        <v>0</v>
      </c>
      <c r="AL32" s="22">
        <f t="shared" si="17"/>
        <v>0</v>
      </c>
      <c r="AM32" s="22">
        <f t="shared" si="18"/>
        <v>0</v>
      </c>
      <c r="AN32" s="22">
        <f t="shared" si="19"/>
        <v>0</v>
      </c>
      <c r="AO32" s="22">
        <f t="shared" si="20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1"/>
        <v>0</v>
      </c>
      <c r="G33" s="11"/>
      <c r="H33" s="16">
        <f t="shared" si="22"/>
        <v>0</v>
      </c>
      <c r="I33" s="11"/>
      <c r="J33" s="16">
        <f t="shared" si="23"/>
        <v>0</v>
      </c>
      <c r="K33" s="11"/>
      <c r="L33" s="16">
        <f t="shared" si="24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/>
      <c r="Z33" s="22">
        <f t="shared" si="5"/>
        <v>0</v>
      </c>
      <c r="AA33" s="22">
        <f t="shared" si="6"/>
        <v>0</v>
      </c>
      <c r="AB33" s="22">
        <f t="shared" si="7"/>
        <v>0</v>
      </c>
      <c r="AC33" s="22">
        <f t="shared" si="8"/>
        <v>0</v>
      </c>
      <c r="AD33" s="22">
        <f t="shared" si="9"/>
        <v>0</v>
      </c>
      <c r="AE33" s="22">
        <f t="shared" si="10"/>
        <v>0</v>
      </c>
      <c r="AF33" s="22">
        <f t="shared" si="11"/>
        <v>0</v>
      </c>
      <c r="AG33" s="22">
        <f t="shared" si="12"/>
        <v>0</v>
      </c>
      <c r="AH33" s="22">
        <f t="shared" si="13"/>
        <v>0</v>
      </c>
      <c r="AI33" s="22">
        <f t="shared" si="14"/>
        <v>0</v>
      </c>
      <c r="AJ33" s="22">
        <f t="shared" si="15"/>
        <v>0</v>
      </c>
      <c r="AK33" s="22">
        <f t="shared" si="16"/>
        <v>0</v>
      </c>
      <c r="AL33" s="22">
        <f t="shared" si="17"/>
        <v>0</v>
      </c>
      <c r="AM33" s="22">
        <f t="shared" si="18"/>
        <v>0</v>
      </c>
      <c r="AN33" s="22">
        <f t="shared" si="19"/>
        <v>0</v>
      </c>
      <c r="AO33" s="22">
        <f t="shared" si="20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1"/>
        <v>0</v>
      </c>
      <c r="G34" s="12"/>
      <c r="H34" s="16">
        <f t="shared" si="22"/>
        <v>0</v>
      </c>
      <c r="I34" s="12"/>
      <c r="J34" s="16">
        <f t="shared" si="23"/>
        <v>0</v>
      </c>
      <c r="K34" s="12"/>
      <c r="L34" s="16">
        <f t="shared" si="24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/>
      <c r="Z34" s="22">
        <f t="shared" si="5"/>
        <v>0</v>
      </c>
      <c r="AA34" s="22">
        <f t="shared" si="6"/>
        <v>0</v>
      </c>
      <c r="AB34" s="22">
        <f t="shared" si="7"/>
        <v>0</v>
      </c>
      <c r="AC34" s="22">
        <f t="shared" si="8"/>
        <v>0</v>
      </c>
      <c r="AD34" s="22">
        <f t="shared" si="9"/>
        <v>0</v>
      </c>
      <c r="AE34" s="22">
        <f t="shared" si="10"/>
        <v>0</v>
      </c>
      <c r="AF34" s="22">
        <f t="shared" si="11"/>
        <v>0</v>
      </c>
      <c r="AG34" s="22">
        <f t="shared" si="12"/>
        <v>0</v>
      </c>
      <c r="AH34" s="22">
        <f t="shared" si="13"/>
        <v>0</v>
      </c>
      <c r="AI34" s="22">
        <f t="shared" si="14"/>
        <v>0</v>
      </c>
      <c r="AJ34" s="22">
        <f t="shared" si="15"/>
        <v>0</v>
      </c>
      <c r="AK34" s="22">
        <f t="shared" si="16"/>
        <v>0</v>
      </c>
      <c r="AL34" s="22">
        <f t="shared" si="17"/>
        <v>0</v>
      </c>
      <c r="AM34" s="22">
        <f t="shared" si="18"/>
        <v>0</v>
      </c>
      <c r="AN34" s="22">
        <f t="shared" si="19"/>
        <v>0</v>
      </c>
      <c r="AO34" s="22">
        <f t="shared" si="20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1"/>
        <v>0</v>
      </c>
      <c r="G35" s="11"/>
      <c r="H35" s="16">
        <f t="shared" si="22"/>
        <v>0</v>
      </c>
      <c r="I35" s="11"/>
      <c r="J35" s="16">
        <f t="shared" si="23"/>
        <v>0</v>
      </c>
      <c r="K35" s="11"/>
      <c r="L35" s="16">
        <f t="shared" si="24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/>
      <c r="Z35" s="22">
        <f t="shared" si="5"/>
        <v>0</v>
      </c>
      <c r="AA35" s="22">
        <f t="shared" si="6"/>
        <v>0</v>
      </c>
      <c r="AB35" s="22">
        <f t="shared" si="7"/>
        <v>0</v>
      </c>
      <c r="AC35" s="22">
        <f t="shared" si="8"/>
        <v>0</v>
      </c>
      <c r="AD35" s="22">
        <f t="shared" si="9"/>
        <v>0</v>
      </c>
      <c r="AE35" s="22">
        <f t="shared" si="10"/>
        <v>0</v>
      </c>
      <c r="AF35" s="22">
        <f t="shared" si="11"/>
        <v>0</v>
      </c>
      <c r="AG35" s="22">
        <f t="shared" si="12"/>
        <v>0</v>
      </c>
      <c r="AH35" s="22">
        <f t="shared" si="13"/>
        <v>0</v>
      </c>
      <c r="AI35" s="22">
        <f t="shared" si="14"/>
        <v>0</v>
      </c>
      <c r="AJ35" s="22">
        <f t="shared" si="15"/>
        <v>0</v>
      </c>
      <c r="AK35" s="22">
        <f t="shared" si="16"/>
        <v>0</v>
      </c>
      <c r="AL35" s="22">
        <f t="shared" si="17"/>
        <v>0</v>
      </c>
      <c r="AM35" s="22">
        <f t="shared" si="18"/>
        <v>0</v>
      </c>
      <c r="AN35" s="22">
        <f t="shared" si="19"/>
        <v>0</v>
      </c>
      <c r="AO35" s="22">
        <f t="shared" si="20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1"/>
        <v>0</v>
      </c>
      <c r="G36" s="12"/>
      <c r="H36" s="16">
        <f t="shared" si="22"/>
        <v>0</v>
      </c>
      <c r="I36" s="12"/>
      <c r="J36" s="16">
        <f t="shared" si="23"/>
        <v>0</v>
      </c>
      <c r="K36" s="12"/>
      <c r="L36" s="16">
        <f t="shared" si="24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/>
      <c r="Z36" s="22">
        <f t="shared" si="5"/>
        <v>0</v>
      </c>
      <c r="AA36" s="22">
        <f t="shared" si="6"/>
        <v>0</v>
      </c>
      <c r="AB36" s="22">
        <f t="shared" si="7"/>
        <v>0</v>
      </c>
      <c r="AC36" s="22">
        <f t="shared" si="8"/>
        <v>0</v>
      </c>
      <c r="AD36" s="22">
        <f t="shared" si="9"/>
        <v>0</v>
      </c>
      <c r="AE36" s="22">
        <f t="shared" si="10"/>
        <v>0</v>
      </c>
      <c r="AF36" s="22">
        <f t="shared" si="11"/>
        <v>0</v>
      </c>
      <c r="AG36" s="22">
        <f t="shared" si="12"/>
        <v>0</v>
      </c>
      <c r="AH36" s="22">
        <f t="shared" si="13"/>
        <v>0</v>
      </c>
      <c r="AI36" s="22">
        <f t="shared" si="14"/>
        <v>0</v>
      </c>
      <c r="AJ36" s="22">
        <f t="shared" si="15"/>
        <v>0</v>
      </c>
      <c r="AK36" s="22">
        <f t="shared" si="16"/>
        <v>0</v>
      </c>
      <c r="AL36" s="22">
        <f t="shared" si="17"/>
        <v>0</v>
      </c>
      <c r="AM36" s="22">
        <f t="shared" si="18"/>
        <v>0</v>
      </c>
      <c r="AN36" s="22">
        <f t="shared" si="19"/>
        <v>0</v>
      </c>
      <c r="AO36" s="22">
        <f t="shared" si="20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1"/>
        <v>0</v>
      </c>
      <c r="G37" s="11"/>
      <c r="H37" s="16">
        <f t="shared" si="22"/>
        <v>0</v>
      </c>
      <c r="I37" s="11"/>
      <c r="J37" s="16">
        <f t="shared" si="23"/>
        <v>0</v>
      </c>
      <c r="K37" s="11"/>
      <c r="L37" s="16">
        <f t="shared" si="24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/>
      <c r="Z37" s="22">
        <f t="shared" si="5"/>
        <v>0</v>
      </c>
      <c r="AA37" s="22">
        <f t="shared" si="6"/>
        <v>0</v>
      </c>
      <c r="AB37" s="22">
        <f t="shared" si="7"/>
        <v>0</v>
      </c>
      <c r="AC37" s="22">
        <f t="shared" si="8"/>
        <v>0</v>
      </c>
      <c r="AD37" s="22">
        <f t="shared" si="9"/>
        <v>0</v>
      </c>
      <c r="AE37" s="22">
        <f t="shared" si="10"/>
        <v>0</v>
      </c>
      <c r="AF37" s="22">
        <f t="shared" si="11"/>
        <v>0</v>
      </c>
      <c r="AG37" s="22">
        <f t="shared" si="12"/>
        <v>0</v>
      </c>
      <c r="AH37" s="22">
        <f t="shared" si="13"/>
        <v>0</v>
      </c>
      <c r="AI37" s="22">
        <f t="shared" si="14"/>
        <v>0</v>
      </c>
      <c r="AJ37" s="22">
        <f t="shared" si="15"/>
        <v>0</v>
      </c>
      <c r="AK37" s="22">
        <f t="shared" si="16"/>
        <v>0</v>
      </c>
      <c r="AL37" s="22">
        <f t="shared" si="17"/>
        <v>0</v>
      </c>
      <c r="AM37" s="22">
        <f t="shared" si="18"/>
        <v>0</v>
      </c>
      <c r="AN37" s="22">
        <f t="shared" si="19"/>
        <v>0</v>
      </c>
      <c r="AO37" s="22">
        <f t="shared" si="20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1"/>
        <v>0</v>
      </c>
      <c r="G38" s="12"/>
      <c r="H38" s="16">
        <f t="shared" si="22"/>
        <v>0</v>
      </c>
      <c r="I38" s="12"/>
      <c r="J38" s="16">
        <f t="shared" si="23"/>
        <v>0</v>
      </c>
      <c r="K38" s="12"/>
      <c r="L38" s="16">
        <f t="shared" si="24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/>
      <c r="Z38" s="22">
        <f t="shared" si="5"/>
        <v>0</v>
      </c>
      <c r="AA38" s="22">
        <f t="shared" si="6"/>
        <v>0</v>
      </c>
      <c r="AB38" s="22">
        <f t="shared" si="7"/>
        <v>0</v>
      </c>
      <c r="AC38" s="22">
        <f t="shared" si="8"/>
        <v>0</v>
      </c>
      <c r="AD38" s="22">
        <f t="shared" si="9"/>
        <v>0</v>
      </c>
      <c r="AE38" s="22">
        <f t="shared" si="10"/>
        <v>0</v>
      </c>
      <c r="AF38" s="22">
        <f t="shared" si="11"/>
        <v>0</v>
      </c>
      <c r="AG38" s="22">
        <f t="shared" si="12"/>
        <v>0</v>
      </c>
      <c r="AH38" s="22">
        <f t="shared" si="13"/>
        <v>0</v>
      </c>
      <c r="AI38" s="22">
        <f t="shared" si="14"/>
        <v>0</v>
      </c>
      <c r="AJ38" s="22">
        <f t="shared" si="15"/>
        <v>0</v>
      </c>
      <c r="AK38" s="22">
        <f t="shared" si="16"/>
        <v>0</v>
      </c>
      <c r="AL38" s="22">
        <f t="shared" si="17"/>
        <v>0</v>
      </c>
      <c r="AM38" s="22">
        <f t="shared" si="18"/>
        <v>0</v>
      </c>
      <c r="AN38" s="22">
        <f t="shared" si="19"/>
        <v>0</v>
      </c>
      <c r="AO38" s="22">
        <f t="shared" si="20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1"/>
        <v>0</v>
      </c>
      <c r="G39" s="11"/>
      <c r="H39" s="16">
        <f t="shared" si="22"/>
        <v>0</v>
      </c>
      <c r="I39" s="11"/>
      <c r="J39" s="16">
        <f t="shared" si="23"/>
        <v>0</v>
      </c>
      <c r="K39" s="11"/>
      <c r="L39" s="16">
        <f t="shared" si="24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/>
      <c r="Z39" s="22">
        <f t="shared" si="5"/>
        <v>0</v>
      </c>
      <c r="AA39" s="22">
        <f t="shared" si="6"/>
        <v>0</v>
      </c>
      <c r="AB39" s="22">
        <f t="shared" si="7"/>
        <v>0</v>
      </c>
      <c r="AC39" s="22">
        <f t="shared" si="8"/>
        <v>0</v>
      </c>
      <c r="AD39" s="22">
        <f t="shared" si="9"/>
        <v>0</v>
      </c>
      <c r="AE39" s="22">
        <f t="shared" si="10"/>
        <v>0</v>
      </c>
      <c r="AF39" s="22">
        <f t="shared" si="11"/>
        <v>0</v>
      </c>
      <c r="AG39" s="22">
        <f t="shared" si="12"/>
        <v>0</v>
      </c>
      <c r="AH39" s="22">
        <f t="shared" si="13"/>
        <v>0</v>
      </c>
      <c r="AI39" s="22">
        <f t="shared" si="14"/>
        <v>0</v>
      </c>
      <c r="AJ39" s="22">
        <f t="shared" si="15"/>
        <v>0</v>
      </c>
      <c r="AK39" s="22">
        <f t="shared" si="16"/>
        <v>0</v>
      </c>
      <c r="AL39" s="22">
        <f t="shared" si="17"/>
        <v>0</v>
      </c>
      <c r="AM39" s="22">
        <f t="shared" si="18"/>
        <v>0</v>
      </c>
      <c r="AN39" s="22">
        <f t="shared" si="19"/>
        <v>0</v>
      </c>
      <c r="AO39" s="22">
        <f t="shared" si="20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1"/>
        <v>0</v>
      </c>
      <c r="G40" s="12"/>
      <c r="H40" s="16">
        <f t="shared" si="22"/>
        <v>0</v>
      </c>
      <c r="I40" s="12"/>
      <c r="J40" s="16">
        <f t="shared" si="23"/>
        <v>0</v>
      </c>
      <c r="K40" s="12"/>
      <c r="L40" s="16">
        <f t="shared" si="24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/>
      <c r="Z40" s="22">
        <f t="shared" si="5"/>
        <v>0</v>
      </c>
      <c r="AA40" s="22">
        <f t="shared" si="6"/>
        <v>0</v>
      </c>
      <c r="AB40" s="22">
        <f t="shared" si="7"/>
        <v>0</v>
      </c>
      <c r="AC40" s="22">
        <f t="shared" si="8"/>
        <v>0</v>
      </c>
      <c r="AD40" s="22">
        <f t="shared" si="9"/>
        <v>0</v>
      </c>
      <c r="AE40" s="22">
        <f t="shared" si="10"/>
        <v>0</v>
      </c>
      <c r="AF40" s="22">
        <f t="shared" si="11"/>
        <v>0</v>
      </c>
      <c r="AG40" s="22">
        <f t="shared" si="12"/>
        <v>0</v>
      </c>
      <c r="AH40" s="22">
        <f t="shared" si="13"/>
        <v>0</v>
      </c>
      <c r="AI40" s="22">
        <f t="shared" si="14"/>
        <v>0</v>
      </c>
      <c r="AJ40" s="22">
        <f t="shared" si="15"/>
        <v>0</v>
      </c>
      <c r="AK40" s="22">
        <f t="shared" si="16"/>
        <v>0</v>
      </c>
      <c r="AL40" s="22">
        <f t="shared" si="17"/>
        <v>0</v>
      </c>
      <c r="AM40" s="22">
        <f t="shared" si="18"/>
        <v>0</v>
      </c>
      <c r="AN40" s="22">
        <f t="shared" si="19"/>
        <v>0</v>
      </c>
      <c r="AO40" s="22">
        <f t="shared" si="20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1"/>
        <v>0</v>
      </c>
      <c r="G41" s="11"/>
      <c r="H41" s="16">
        <f t="shared" si="22"/>
        <v>0</v>
      </c>
      <c r="I41" s="11"/>
      <c r="J41" s="16">
        <f t="shared" si="23"/>
        <v>0</v>
      </c>
      <c r="K41" s="11"/>
      <c r="L41" s="16">
        <f t="shared" si="24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/>
      <c r="Z41" s="22">
        <f t="shared" si="5"/>
        <v>0</v>
      </c>
      <c r="AA41" s="22">
        <f t="shared" si="6"/>
        <v>0</v>
      </c>
      <c r="AB41" s="22">
        <f t="shared" si="7"/>
        <v>0</v>
      </c>
      <c r="AC41" s="22">
        <f t="shared" si="8"/>
        <v>0</v>
      </c>
      <c r="AD41" s="22">
        <f t="shared" si="9"/>
        <v>0</v>
      </c>
      <c r="AE41" s="22">
        <f t="shared" si="10"/>
        <v>0</v>
      </c>
      <c r="AF41" s="22">
        <f t="shared" si="11"/>
        <v>0</v>
      </c>
      <c r="AG41" s="22">
        <f t="shared" si="12"/>
        <v>0</v>
      </c>
      <c r="AH41" s="22">
        <f t="shared" si="13"/>
        <v>0</v>
      </c>
      <c r="AI41" s="22">
        <f t="shared" si="14"/>
        <v>0</v>
      </c>
      <c r="AJ41" s="22">
        <f t="shared" si="15"/>
        <v>0</v>
      </c>
      <c r="AK41" s="22">
        <f t="shared" si="16"/>
        <v>0</v>
      </c>
      <c r="AL41" s="22">
        <f t="shared" si="17"/>
        <v>0</v>
      </c>
      <c r="AM41" s="22">
        <f t="shared" si="18"/>
        <v>0</v>
      </c>
      <c r="AN41" s="22">
        <f t="shared" si="19"/>
        <v>0</v>
      </c>
      <c r="AO41" s="22">
        <f t="shared" si="20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1"/>
        <v>0</v>
      </c>
      <c r="G42" s="12"/>
      <c r="H42" s="16">
        <f t="shared" si="22"/>
        <v>0</v>
      </c>
      <c r="I42" s="12"/>
      <c r="J42" s="16">
        <f t="shared" si="23"/>
        <v>0</v>
      </c>
      <c r="K42" s="12"/>
      <c r="L42" s="16">
        <f t="shared" si="24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/>
      <c r="Z42" s="22">
        <f t="shared" si="5"/>
        <v>0</v>
      </c>
      <c r="AA42" s="22">
        <f t="shared" si="6"/>
        <v>0</v>
      </c>
      <c r="AB42" s="22">
        <f t="shared" si="7"/>
        <v>0</v>
      </c>
      <c r="AC42" s="22">
        <f t="shared" si="8"/>
        <v>0</v>
      </c>
      <c r="AD42" s="22">
        <f t="shared" si="9"/>
        <v>0</v>
      </c>
      <c r="AE42" s="22">
        <f t="shared" si="10"/>
        <v>0</v>
      </c>
      <c r="AF42" s="22">
        <f t="shared" si="11"/>
        <v>0</v>
      </c>
      <c r="AG42" s="22">
        <f t="shared" si="12"/>
        <v>0</v>
      </c>
      <c r="AH42" s="22">
        <f t="shared" si="13"/>
        <v>0</v>
      </c>
      <c r="AI42" s="22">
        <f t="shared" si="14"/>
        <v>0</v>
      </c>
      <c r="AJ42" s="22">
        <f t="shared" si="15"/>
        <v>0</v>
      </c>
      <c r="AK42" s="22">
        <f t="shared" si="16"/>
        <v>0</v>
      </c>
      <c r="AL42" s="22">
        <f t="shared" si="17"/>
        <v>0</v>
      </c>
      <c r="AM42" s="22">
        <f t="shared" si="18"/>
        <v>0</v>
      </c>
      <c r="AN42" s="22">
        <f t="shared" si="19"/>
        <v>0</v>
      </c>
      <c r="AO42" s="22">
        <f t="shared" si="20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1"/>
        <v>0</v>
      </c>
      <c r="G43" s="13"/>
      <c r="H43" s="16">
        <f t="shared" si="22"/>
        <v>0</v>
      </c>
      <c r="I43" s="13"/>
      <c r="J43" s="16">
        <f t="shared" si="23"/>
        <v>0</v>
      </c>
      <c r="K43" s="13"/>
      <c r="L43" s="16">
        <f t="shared" si="24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/>
      <c r="Z43" s="22">
        <f t="shared" si="5"/>
        <v>0</v>
      </c>
      <c r="AA43" s="22">
        <f t="shared" si="6"/>
        <v>0</v>
      </c>
      <c r="AB43" s="22">
        <f t="shared" si="7"/>
        <v>0</v>
      </c>
      <c r="AC43" s="22">
        <f t="shared" si="8"/>
        <v>0</v>
      </c>
      <c r="AD43" s="22">
        <f t="shared" si="9"/>
        <v>0</v>
      </c>
      <c r="AE43" s="22">
        <f t="shared" si="10"/>
        <v>0</v>
      </c>
      <c r="AF43" s="22">
        <f t="shared" si="11"/>
        <v>0</v>
      </c>
      <c r="AG43" s="22">
        <f t="shared" si="12"/>
        <v>0</v>
      </c>
      <c r="AH43" s="22">
        <f t="shared" si="13"/>
        <v>0</v>
      </c>
      <c r="AI43" s="22">
        <f t="shared" si="14"/>
        <v>0</v>
      </c>
      <c r="AJ43" s="22">
        <f t="shared" si="15"/>
        <v>0</v>
      </c>
      <c r="AK43" s="22">
        <f t="shared" si="16"/>
        <v>0</v>
      </c>
      <c r="AL43" s="22">
        <f t="shared" si="17"/>
        <v>0</v>
      </c>
      <c r="AM43" s="22">
        <f t="shared" si="18"/>
        <v>0</v>
      </c>
      <c r="AN43" s="22">
        <f t="shared" si="19"/>
        <v>0</v>
      </c>
      <c r="AO43" s="22">
        <f t="shared" si="20"/>
        <v>0</v>
      </c>
    </row>
  </sheetData>
  <sheetProtection algorithmName="SHA-512" hashValue="SxDF6J3AS5SNKusAn7tMZ2IQ/YTXpkAnjKJ72aOEKIyvxZT9rtZri4kf7RMUL/jUqeVd1M9ZK4BKZguQlEOTJQ==" saltValue="TO6sz2nMXsjsO28Izyx/K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54</v>
      </c>
      <c r="Z1" s="30" t="s">
        <v>71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2">
        <f>ROUND(2*D4*E4+1*J4*K4,2)</f>
        <v>0</v>
      </c>
      <c r="AA4" s="22">
        <f>2*D4+1*J4</f>
        <v>0</v>
      </c>
      <c r="AB4" s="22">
        <f>ROUND(1*D4*E4,2)</f>
        <v>0</v>
      </c>
      <c r="AC4" s="22">
        <f>1*D4</f>
        <v>0</v>
      </c>
      <c r="AD4" s="22">
        <f>ROUND(1*J4*K4,2)</f>
        <v>0</v>
      </c>
      <c r="AE4" s="22">
        <f>1*J4</f>
        <v>0</v>
      </c>
      <c r="AF4" s="22">
        <f>ROUND(2*D4*E4+1*F4*G4+1*H4*I4+1*J4*K4,2)</f>
        <v>0</v>
      </c>
      <c r="AG4" s="22">
        <f>2*D4+1*F4+1*H4+1*J4</f>
        <v>0</v>
      </c>
      <c r="AH4" s="22">
        <f>ROUND(2*D4*E4+1*F4*G4+2*H4*I4+2*J4*K4,2)</f>
        <v>0</v>
      </c>
      <c r="AI4" s="22">
        <f>2*D4+1*F4+2*H4+2*J4</f>
        <v>0</v>
      </c>
      <c r="AJ4" s="22">
        <f>ROUND(1*D4*E4+2*F4*G4,2)</f>
        <v>0</v>
      </c>
      <c r="AK4" s="22">
        <f>1*D4+2*F4</f>
        <v>0</v>
      </c>
      <c r="AL4" s="22">
        <f>ROUND(1*J4*K4,2)</f>
        <v>0</v>
      </c>
      <c r="AM4" s="22">
        <f>1*J4</f>
        <v>0</v>
      </c>
      <c r="AN4" s="22">
        <f>ROUND(2*D4*E4+2*F4*G4+2*H4*I4+1*J4*K4,2)</f>
        <v>0</v>
      </c>
      <c r="AO4" s="22">
        <f>2*D4+2*F4+2*H4+1*J4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2">
        <f t="shared" ref="Z5:Z43" si="3">ROUND(2*D5*E5+1*J5*K5,2)</f>
        <v>0</v>
      </c>
      <c r="AA5" s="22">
        <f t="shared" ref="AA5:AA43" si="4">2*D5+1*J5</f>
        <v>0</v>
      </c>
      <c r="AB5" s="22">
        <f t="shared" ref="AB5:AB43" si="5">ROUND(1*D5*E5,2)</f>
        <v>0</v>
      </c>
      <c r="AC5" s="22">
        <f t="shared" ref="AC5:AC43" si="6">1*D5</f>
        <v>0</v>
      </c>
      <c r="AD5" s="22">
        <f t="shared" ref="AD5:AD43" si="7">ROUND(1*J5*K5,2)</f>
        <v>0</v>
      </c>
      <c r="AE5" s="22">
        <f t="shared" ref="AE5:AE43" si="8">1*J5</f>
        <v>0</v>
      </c>
      <c r="AF5" s="22">
        <f t="shared" ref="AF5:AF43" si="9">ROUND(2*D5*E5+1*F5*G5+1*H5*I5+1*J5*K5,2)</f>
        <v>0</v>
      </c>
      <c r="AG5" s="22">
        <f t="shared" ref="AG5:AG43" si="10">2*D5+1*F5+1*H5+1*J5</f>
        <v>0</v>
      </c>
      <c r="AH5" s="22">
        <f t="shared" ref="AH5:AH43" si="11">ROUND(2*D5*E5+1*F5*G5+2*H5*I5+2*J5*K5,2)</f>
        <v>0</v>
      </c>
      <c r="AI5" s="22">
        <f t="shared" ref="AI5:AI43" si="12">2*D5+1*F5+2*H5+2*J5</f>
        <v>0</v>
      </c>
      <c r="AJ5" s="22">
        <f t="shared" ref="AJ5:AJ43" si="13">ROUND(1*D5*E5+2*F5*G5,2)</f>
        <v>0</v>
      </c>
      <c r="AK5" s="22">
        <f t="shared" ref="AK5:AK43" si="14">1*D5+2*F5</f>
        <v>0</v>
      </c>
      <c r="AL5" s="22">
        <f t="shared" ref="AL5:AL43" si="15">ROUND(1*J5*K5,2)</f>
        <v>0</v>
      </c>
      <c r="AM5" s="22">
        <f t="shared" ref="AM5:AM43" si="16">1*J5</f>
        <v>0</v>
      </c>
      <c r="AN5" s="22">
        <f t="shared" ref="AN5:AN43" si="17">ROUND(2*D5*E5+2*F5*G5+2*H5*I5+1*J5*K5,2)</f>
        <v>0</v>
      </c>
      <c r="AO5" s="22">
        <f t="shared" ref="AO5:AO43" si="18">2*D5+2*F5+2*H5+1*J5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2">
        <f t="shared" si="3"/>
        <v>0</v>
      </c>
      <c r="AA6" s="22">
        <f t="shared" si="4"/>
        <v>0</v>
      </c>
      <c r="AB6" s="22">
        <f t="shared" si="5"/>
        <v>0</v>
      </c>
      <c r="AC6" s="22">
        <f t="shared" si="6"/>
        <v>0</v>
      </c>
      <c r="AD6" s="22">
        <f t="shared" si="7"/>
        <v>0</v>
      </c>
      <c r="AE6" s="22">
        <f t="shared" si="8"/>
        <v>0</v>
      </c>
      <c r="AF6" s="22">
        <f t="shared" si="9"/>
        <v>0</v>
      </c>
      <c r="AG6" s="22">
        <f t="shared" si="10"/>
        <v>0</v>
      </c>
      <c r="AH6" s="22">
        <f t="shared" si="11"/>
        <v>0</v>
      </c>
      <c r="AI6" s="22">
        <f t="shared" si="12"/>
        <v>0</v>
      </c>
      <c r="AJ6" s="22">
        <f t="shared" si="13"/>
        <v>0</v>
      </c>
      <c r="AK6" s="22">
        <f t="shared" si="14"/>
        <v>0</v>
      </c>
      <c r="AL6" s="22">
        <f t="shared" si="15"/>
        <v>0</v>
      </c>
      <c r="AM6" s="22">
        <f t="shared" si="16"/>
        <v>0</v>
      </c>
      <c r="AN6" s="22">
        <f t="shared" si="17"/>
        <v>0</v>
      </c>
      <c r="AO6" s="22">
        <f t="shared" si="18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2">
        <f t="shared" si="3"/>
        <v>0</v>
      </c>
      <c r="AA7" s="22">
        <f t="shared" si="4"/>
        <v>0</v>
      </c>
      <c r="AB7" s="22">
        <f t="shared" si="5"/>
        <v>0</v>
      </c>
      <c r="AC7" s="22">
        <f t="shared" si="6"/>
        <v>0</v>
      </c>
      <c r="AD7" s="22">
        <f t="shared" si="7"/>
        <v>0</v>
      </c>
      <c r="AE7" s="22">
        <f t="shared" si="8"/>
        <v>0</v>
      </c>
      <c r="AF7" s="22">
        <f t="shared" si="9"/>
        <v>0</v>
      </c>
      <c r="AG7" s="22">
        <f t="shared" si="10"/>
        <v>0</v>
      </c>
      <c r="AH7" s="22">
        <f t="shared" si="11"/>
        <v>0</v>
      </c>
      <c r="AI7" s="22">
        <f t="shared" si="12"/>
        <v>0</v>
      </c>
      <c r="AJ7" s="22">
        <f t="shared" si="13"/>
        <v>0</v>
      </c>
      <c r="AK7" s="22">
        <f t="shared" si="14"/>
        <v>0</v>
      </c>
      <c r="AL7" s="22">
        <f t="shared" si="15"/>
        <v>0</v>
      </c>
      <c r="AM7" s="22">
        <f t="shared" si="16"/>
        <v>0</v>
      </c>
      <c r="AN7" s="22">
        <f t="shared" si="17"/>
        <v>0</v>
      </c>
      <c r="AO7" s="22">
        <f t="shared" si="18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2">
        <f t="shared" si="3"/>
        <v>0</v>
      </c>
      <c r="AA8" s="22">
        <f t="shared" si="4"/>
        <v>0</v>
      </c>
      <c r="AB8" s="22">
        <f t="shared" si="5"/>
        <v>0</v>
      </c>
      <c r="AC8" s="22">
        <f t="shared" si="6"/>
        <v>0</v>
      </c>
      <c r="AD8" s="22">
        <f t="shared" si="7"/>
        <v>0</v>
      </c>
      <c r="AE8" s="22">
        <f t="shared" si="8"/>
        <v>0</v>
      </c>
      <c r="AF8" s="22">
        <f t="shared" si="9"/>
        <v>0</v>
      </c>
      <c r="AG8" s="22">
        <f t="shared" si="10"/>
        <v>0</v>
      </c>
      <c r="AH8" s="22">
        <f t="shared" si="11"/>
        <v>0</v>
      </c>
      <c r="AI8" s="22">
        <f t="shared" si="12"/>
        <v>0</v>
      </c>
      <c r="AJ8" s="22">
        <f t="shared" si="13"/>
        <v>0</v>
      </c>
      <c r="AK8" s="22">
        <f t="shared" si="14"/>
        <v>0</v>
      </c>
      <c r="AL8" s="22">
        <f t="shared" si="15"/>
        <v>0</v>
      </c>
      <c r="AM8" s="22">
        <f t="shared" si="16"/>
        <v>0</v>
      </c>
      <c r="AN8" s="22">
        <f t="shared" si="17"/>
        <v>0</v>
      </c>
      <c r="AO8" s="22">
        <f t="shared" si="18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2">
        <f t="shared" si="3"/>
        <v>0</v>
      </c>
      <c r="AA9" s="22">
        <f t="shared" si="4"/>
        <v>0</v>
      </c>
      <c r="AB9" s="22">
        <f t="shared" si="5"/>
        <v>0</v>
      </c>
      <c r="AC9" s="22">
        <f t="shared" si="6"/>
        <v>0</v>
      </c>
      <c r="AD9" s="22">
        <f t="shared" si="7"/>
        <v>0</v>
      </c>
      <c r="AE9" s="22">
        <f t="shared" si="8"/>
        <v>0</v>
      </c>
      <c r="AF9" s="22">
        <f t="shared" si="9"/>
        <v>0</v>
      </c>
      <c r="AG9" s="22">
        <f t="shared" si="10"/>
        <v>0</v>
      </c>
      <c r="AH9" s="22">
        <f t="shared" si="11"/>
        <v>0</v>
      </c>
      <c r="AI9" s="22">
        <f t="shared" si="12"/>
        <v>0</v>
      </c>
      <c r="AJ9" s="22">
        <f t="shared" si="13"/>
        <v>0</v>
      </c>
      <c r="AK9" s="22">
        <f t="shared" si="14"/>
        <v>0</v>
      </c>
      <c r="AL9" s="22">
        <f t="shared" si="15"/>
        <v>0</v>
      </c>
      <c r="AM9" s="22">
        <f t="shared" si="16"/>
        <v>0</v>
      </c>
      <c r="AN9" s="22">
        <f t="shared" si="17"/>
        <v>0</v>
      </c>
      <c r="AO9" s="22">
        <f t="shared" si="18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2">
        <f t="shared" si="3"/>
        <v>0</v>
      </c>
      <c r="AA10" s="22">
        <f t="shared" si="4"/>
        <v>0</v>
      </c>
      <c r="AB10" s="22">
        <f t="shared" si="5"/>
        <v>0</v>
      </c>
      <c r="AC10" s="22">
        <f t="shared" si="6"/>
        <v>0</v>
      </c>
      <c r="AD10" s="22">
        <f t="shared" si="7"/>
        <v>0</v>
      </c>
      <c r="AE10" s="22">
        <f t="shared" si="8"/>
        <v>0</v>
      </c>
      <c r="AF10" s="22">
        <f t="shared" si="9"/>
        <v>0</v>
      </c>
      <c r="AG10" s="22">
        <f t="shared" si="10"/>
        <v>0</v>
      </c>
      <c r="AH10" s="22">
        <f t="shared" si="11"/>
        <v>0</v>
      </c>
      <c r="AI10" s="22">
        <f t="shared" si="12"/>
        <v>0</v>
      </c>
      <c r="AJ10" s="22">
        <f t="shared" si="13"/>
        <v>0</v>
      </c>
      <c r="AK10" s="22">
        <f t="shared" si="14"/>
        <v>0</v>
      </c>
      <c r="AL10" s="22">
        <f t="shared" si="15"/>
        <v>0</v>
      </c>
      <c r="AM10" s="22">
        <f t="shared" si="16"/>
        <v>0</v>
      </c>
      <c r="AN10" s="22">
        <f t="shared" si="17"/>
        <v>0</v>
      </c>
      <c r="AO10" s="22">
        <f t="shared" si="18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2">
        <f t="shared" si="3"/>
        <v>0</v>
      </c>
      <c r="AA11" s="22">
        <f t="shared" si="4"/>
        <v>0</v>
      </c>
      <c r="AB11" s="22">
        <f t="shared" si="5"/>
        <v>0</v>
      </c>
      <c r="AC11" s="22">
        <f t="shared" si="6"/>
        <v>0</v>
      </c>
      <c r="AD11" s="22">
        <f t="shared" si="7"/>
        <v>0</v>
      </c>
      <c r="AE11" s="22">
        <f t="shared" si="8"/>
        <v>0</v>
      </c>
      <c r="AF11" s="22">
        <f t="shared" si="9"/>
        <v>0</v>
      </c>
      <c r="AG11" s="22">
        <f t="shared" si="10"/>
        <v>0</v>
      </c>
      <c r="AH11" s="22">
        <f t="shared" si="11"/>
        <v>0</v>
      </c>
      <c r="AI11" s="22">
        <f t="shared" si="12"/>
        <v>0</v>
      </c>
      <c r="AJ11" s="22">
        <f t="shared" si="13"/>
        <v>0</v>
      </c>
      <c r="AK11" s="22">
        <f t="shared" si="14"/>
        <v>0</v>
      </c>
      <c r="AL11" s="22">
        <f t="shared" si="15"/>
        <v>0</v>
      </c>
      <c r="AM11" s="22">
        <f t="shared" si="16"/>
        <v>0</v>
      </c>
      <c r="AN11" s="22">
        <f t="shared" si="17"/>
        <v>0</v>
      </c>
      <c r="AO11" s="22">
        <f t="shared" si="18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2">
        <f t="shared" si="3"/>
        <v>0</v>
      </c>
      <c r="AA12" s="22">
        <f t="shared" si="4"/>
        <v>0</v>
      </c>
      <c r="AB12" s="22">
        <f t="shared" si="5"/>
        <v>0</v>
      </c>
      <c r="AC12" s="22">
        <f t="shared" si="6"/>
        <v>0</v>
      </c>
      <c r="AD12" s="22">
        <f t="shared" si="7"/>
        <v>0</v>
      </c>
      <c r="AE12" s="22">
        <f t="shared" si="8"/>
        <v>0</v>
      </c>
      <c r="AF12" s="22">
        <f t="shared" si="9"/>
        <v>0</v>
      </c>
      <c r="AG12" s="22">
        <f t="shared" si="10"/>
        <v>0</v>
      </c>
      <c r="AH12" s="22">
        <f t="shared" si="11"/>
        <v>0</v>
      </c>
      <c r="AI12" s="22">
        <f t="shared" si="12"/>
        <v>0</v>
      </c>
      <c r="AJ12" s="22">
        <f t="shared" si="13"/>
        <v>0</v>
      </c>
      <c r="AK12" s="22">
        <f t="shared" si="14"/>
        <v>0</v>
      </c>
      <c r="AL12" s="22">
        <f t="shared" si="15"/>
        <v>0</v>
      </c>
      <c r="AM12" s="22">
        <f t="shared" si="16"/>
        <v>0</v>
      </c>
      <c r="AN12" s="22">
        <f t="shared" si="17"/>
        <v>0</v>
      </c>
      <c r="AO12" s="22">
        <f t="shared" si="18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2">
        <f t="shared" si="3"/>
        <v>0</v>
      </c>
      <c r="AA13" s="22">
        <f t="shared" si="4"/>
        <v>0</v>
      </c>
      <c r="AB13" s="22">
        <f t="shared" si="5"/>
        <v>0</v>
      </c>
      <c r="AC13" s="22">
        <f t="shared" si="6"/>
        <v>0</v>
      </c>
      <c r="AD13" s="22">
        <f t="shared" si="7"/>
        <v>0</v>
      </c>
      <c r="AE13" s="22">
        <f t="shared" si="8"/>
        <v>0</v>
      </c>
      <c r="AF13" s="22">
        <f t="shared" si="9"/>
        <v>0</v>
      </c>
      <c r="AG13" s="22">
        <f t="shared" si="10"/>
        <v>0</v>
      </c>
      <c r="AH13" s="22">
        <f t="shared" si="11"/>
        <v>0</v>
      </c>
      <c r="AI13" s="22">
        <f t="shared" si="12"/>
        <v>0</v>
      </c>
      <c r="AJ13" s="22">
        <f t="shared" si="13"/>
        <v>0</v>
      </c>
      <c r="AK13" s="22">
        <f t="shared" si="14"/>
        <v>0</v>
      </c>
      <c r="AL13" s="22">
        <f t="shared" si="15"/>
        <v>0</v>
      </c>
      <c r="AM13" s="22">
        <f t="shared" si="16"/>
        <v>0</v>
      </c>
      <c r="AN13" s="22">
        <f t="shared" si="17"/>
        <v>0</v>
      </c>
      <c r="AO13" s="22">
        <f t="shared" si="18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2">
        <f t="shared" si="3"/>
        <v>0</v>
      </c>
      <c r="AA14" s="22">
        <f t="shared" si="4"/>
        <v>0</v>
      </c>
      <c r="AB14" s="22">
        <f t="shared" si="5"/>
        <v>0</v>
      </c>
      <c r="AC14" s="22">
        <f t="shared" si="6"/>
        <v>0</v>
      </c>
      <c r="AD14" s="22">
        <f t="shared" si="7"/>
        <v>0</v>
      </c>
      <c r="AE14" s="22">
        <f t="shared" si="8"/>
        <v>0</v>
      </c>
      <c r="AF14" s="22">
        <f t="shared" si="9"/>
        <v>0</v>
      </c>
      <c r="AG14" s="22">
        <f t="shared" si="10"/>
        <v>0</v>
      </c>
      <c r="AH14" s="22">
        <f t="shared" si="11"/>
        <v>0</v>
      </c>
      <c r="AI14" s="22">
        <f t="shared" si="12"/>
        <v>0</v>
      </c>
      <c r="AJ14" s="22">
        <f t="shared" si="13"/>
        <v>0</v>
      </c>
      <c r="AK14" s="22">
        <f t="shared" si="14"/>
        <v>0</v>
      </c>
      <c r="AL14" s="22">
        <f t="shared" si="15"/>
        <v>0</v>
      </c>
      <c r="AM14" s="22">
        <f t="shared" si="16"/>
        <v>0</v>
      </c>
      <c r="AN14" s="22">
        <f t="shared" si="17"/>
        <v>0</v>
      </c>
      <c r="AO14" s="22">
        <f t="shared" si="18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2">
        <f t="shared" si="3"/>
        <v>0</v>
      </c>
      <c r="AA15" s="22">
        <f t="shared" si="4"/>
        <v>0</v>
      </c>
      <c r="AB15" s="22">
        <f t="shared" si="5"/>
        <v>0</v>
      </c>
      <c r="AC15" s="22">
        <f t="shared" si="6"/>
        <v>0</v>
      </c>
      <c r="AD15" s="22">
        <f t="shared" si="7"/>
        <v>0</v>
      </c>
      <c r="AE15" s="22">
        <f t="shared" si="8"/>
        <v>0</v>
      </c>
      <c r="AF15" s="22">
        <f t="shared" si="9"/>
        <v>0</v>
      </c>
      <c r="AG15" s="22">
        <f t="shared" si="10"/>
        <v>0</v>
      </c>
      <c r="AH15" s="22">
        <f t="shared" si="11"/>
        <v>0</v>
      </c>
      <c r="AI15" s="22">
        <f t="shared" si="12"/>
        <v>0</v>
      </c>
      <c r="AJ15" s="22">
        <f t="shared" si="13"/>
        <v>0</v>
      </c>
      <c r="AK15" s="22">
        <f t="shared" si="14"/>
        <v>0</v>
      </c>
      <c r="AL15" s="22">
        <f t="shared" si="15"/>
        <v>0</v>
      </c>
      <c r="AM15" s="22">
        <f t="shared" si="16"/>
        <v>0</v>
      </c>
      <c r="AN15" s="22">
        <f t="shared" si="17"/>
        <v>0</v>
      </c>
      <c r="AO15" s="22">
        <f t="shared" si="18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2">
        <f t="shared" si="3"/>
        <v>0</v>
      </c>
      <c r="AA16" s="22">
        <f t="shared" si="4"/>
        <v>0</v>
      </c>
      <c r="AB16" s="22">
        <f t="shared" si="5"/>
        <v>0</v>
      </c>
      <c r="AC16" s="22">
        <f t="shared" si="6"/>
        <v>0</v>
      </c>
      <c r="AD16" s="22">
        <f t="shared" si="7"/>
        <v>0</v>
      </c>
      <c r="AE16" s="22">
        <f t="shared" si="8"/>
        <v>0</v>
      </c>
      <c r="AF16" s="22">
        <f t="shared" si="9"/>
        <v>0</v>
      </c>
      <c r="AG16" s="22">
        <f t="shared" si="10"/>
        <v>0</v>
      </c>
      <c r="AH16" s="22">
        <f t="shared" si="11"/>
        <v>0</v>
      </c>
      <c r="AI16" s="22">
        <f t="shared" si="12"/>
        <v>0</v>
      </c>
      <c r="AJ16" s="22">
        <f t="shared" si="13"/>
        <v>0</v>
      </c>
      <c r="AK16" s="22">
        <f t="shared" si="14"/>
        <v>0</v>
      </c>
      <c r="AL16" s="22">
        <f t="shared" si="15"/>
        <v>0</v>
      </c>
      <c r="AM16" s="22">
        <f t="shared" si="16"/>
        <v>0</v>
      </c>
      <c r="AN16" s="22">
        <f t="shared" si="17"/>
        <v>0</v>
      </c>
      <c r="AO16" s="22">
        <f t="shared" si="18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2">
        <f t="shared" si="3"/>
        <v>0</v>
      </c>
      <c r="AA17" s="22">
        <f t="shared" si="4"/>
        <v>0</v>
      </c>
      <c r="AB17" s="22">
        <f t="shared" si="5"/>
        <v>0</v>
      </c>
      <c r="AC17" s="22">
        <f t="shared" si="6"/>
        <v>0</v>
      </c>
      <c r="AD17" s="22">
        <f t="shared" si="7"/>
        <v>0</v>
      </c>
      <c r="AE17" s="22">
        <f t="shared" si="8"/>
        <v>0</v>
      </c>
      <c r="AF17" s="22">
        <f t="shared" si="9"/>
        <v>0</v>
      </c>
      <c r="AG17" s="22">
        <f t="shared" si="10"/>
        <v>0</v>
      </c>
      <c r="AH17" s="22">
        <f t="shared" si="11"/>
        <v>0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L17" s="22">
        <f t="shared" si="15"/>
        <v>0</v>
      </c>
      <c r="AM17" s="22">
        <f t="shared" si="16"/>
        <v>0</v>
      </c>
      <c r="AN17" s="22">
        <f t="shared" si="17"/>
        <v>0</v>
      </c>
      <c r="AO17" s="22">
        <f t="shared" si="18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2">
        <f t="shared" si="3"/>
        <v>0</v>
      </c>
      <c r="AA18" s="22">
        <f t="shared" si="4"/>
        <v>0</v>
      </c>
      <c r="AB18" s="22">
        <f t="shared" si="5"/>
        <v>0</v>
      </c>
      <c r="AC18" s="22">
        <f t="shared" si="6"/>
        <v>0</v>
      </c>
      <c r="AD18" s="22">
        <f t="shared" si="7"/>
        <v>0</v>
      </c>
      <c r="AE18" s="22">
        <f t="shared" si="8"/>
        <v>0</v>
      </c>
      <c r="AF18" s="22">
        <f t="shared" si="9"/>
        <v>0</v>
      </c>
      <c r="AG18" s="22">
        <f t="shared" si="10"/>
        <v>0</v>
      </c>
      <c r="AH18" s="22">
        <f t="shared" si="11"/>
        <v>0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L18" s="22">
        <f t="shared" si="15"/>
        <v>0</v>
      </c>
      <c r="AM18" s="22">
        <f t="shared" si="16"/>
        <v>0</v>
      </c>
      <c r="AN18" s="22">
        <f t="shared" si="17"/>
        <v>0</v>
      </c>
      <c r="AO18" s="22">
        <f t="shared" si="18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2">
        <f t="shared" si="3"/>
        <v>0</v>
      </c>
      <c r="AA19" s="22">
        <f t="shared" si="4"/>
        <v>0</v>
      </c>
      <c r="AB19" s="22">
        <f t="shared" si="5"/>
        <v>0</v>
      </c>
      <c r="AC19" s="22">
        <f t="shared" si="6"/>
        <v>0</v>
      </c>
      <c r="AD19" s="22">
        <f t="shared" si="7"/>
        <v>0</v>
      </c>
      <c r="AE19" s="22">
        <f t="shared" si="8"/>
        <v>0</v>
      </c>
      <c r="AF19" s="22">
        <f t="shared" si="9"/>
        <v>0</v>
      </c>
      <c r="AG19" s="22">
        <f t="shared" si="10"/>
        <v>0</v>
      </c>
      <c r="AH19" s="22">
        <f t="shared" si="11"/>
        <v>0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L19" s="22">
        <f t="shared" si="15"/>
        <v>0</v>
      </c>
      <c r="AM19" s="22">
        <f t="shared" si="16"/>
        <v>0</v>
      </c>
      <c r="AN19" s="22">
        <f t="shared" si="17"/>
        <v>0</v>
      </c>
      <c r="AO19" s="22">
        <f t="shared" si="18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9">IF(ISBLANK(G20),0,1)</f>
        <v>0</v>
      </c>
      <c r="G20" s="12"/>
      <c r="H20" s="16">
        <f t="shared" ref="H20:H43" si="20">IF(ISBLANK(I20),0,1)</f>
        <v>0</v>
      </c>
      <c r="I20" s="12"/>
      <c r="J20" s="16">
        <f t="shared" ref="J20:J43" si="21">IF(ISBLANK(K20),0,1)</f>
        <v>0</v>
      </c>
      <c r="K20" s="12"/>
      <c r="L20" s="16"/>
      <c r="Z20" s="22">
        <f t="shared" si="3"/>
        <v>0</v>
      </c>
      <c r="AA20" s="22">
        <f t="shared" si="4"/>
        <v>0</v>
      </c>
      <c r="AB20" s="22">
        <f t="shared" si="5"/>
        <v>0</v>
      </c>
      <c r="AC20" s="22">
        <f t="shared" si="6"/>
        <v>0</v>
      </c>
      <c r="AD20" s="22">
        <f t="shared" si="7"/>
        <v>0</v>
      </c>
      <c r="AE20" s="22">
        <f t="shared" si="8"/>
        <v>0</v>
      </c>
      <c r="AF20" s="22">
        <f t="shared" si="9"/>
        <v>0</v>
      </c>
      <c r="AG20" s="22">
        <f t="shared" si="10"/>
        <v>0</v>
      </c>
      <c r="AH20" s="22">
        <f t="shared" si="11"/>
        <v>0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L20" s="22">
        <f t="shared" si="15"/>
        <v>0</v>
      </c>
      <c r="AM20" s="22">
        <f t="shared" si="16"/>
        <v>0</v>
      </c>
      <c r="AN20" s="22">
        <f t="shared" si="17"/>
        <v>0</v>
      </c>
      <c r="AO20" s="22">
        <f t="shared" si="18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9"/>
        <v>0</v>
      </c>
      <c r="G21" s="11"/>
      <c r="H21" s="16">
        <f t="shared" si="20"/>
        <v>0</v>
      </c>
      <c r="I21" s="11"/>
      <c r="J21" s="16">
        <f t="shared" si="21"/>
        <v>0</v>
      </c>
      <c r="K21" s="11"/>
      <c r="L21" s="16"/>
      <c r="Z21" s="22">
        <f t="shared" si="3"/>
        <v>0</v>
      </c>
      <c r="AA21" s="22">
        <f t="shared" si="4"/>
        <v>0</v>
      </c>
      <c r="AB21" s="22">
        <f t="shared" si="5"/>
        <v>0</v>
      </c>
      <c r="AC21" s="22">
        <f t="shared" si="6"/>
        <v>0</v>
      </c>
      <c r="AD21" s="22">
        <f t="shared" si="7"/>
        <v>0</v>
      </c>
      <c r="AE21" s="22">
        <f t="shared" si="8"/>
        <v>0</v>
      </c>
      <c r="AF21" s="22">
        <f t="shared" si="9"/>
        <v>0</v>
      </c>
      <c r="AG21" s="22">
        <f t="shared" si="10"/>
        <v>0</v>
      </c>
      <c r="AH21" s="22">
        <f t="shared" si="11"/>
        <v>0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L21" s="22">
        <f t="shared" si="15"/>
        <v>0</v>
      </c>
      <c r="AM21" s="22">
        <f t="shared" si="16"/>
        <v>0</v>
      </c>
      <c r="AN21" s="22">
        <f t="shared" si="17"/>
        <v>0</v>
      </c>
      <c r="AO21" s="22">
        <f t="shared" si="18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9"/>
        <v>0</v>
      </c>
      <c r="G22" s="12"/>
      <c r="H22" s="16">
        <f t="shared" si="20"/>
        <v>0</v>
      </c>
      <c r="I22" s="12"/>
      <c r="J22" s="16">
        <f t="shared" si="21"/>
        <v>0</v>
      </c>
      <c r="K22" s="12"/>
      <c r="L22" s="16"/>
      <c r="Z22" s="22">
        <f t="shared" si="3"/>
        <v>0</v>
      </c>
      <c r="AA22" s="22">
        <f t="shared" si="4"/>
        <v>0</v>
      </c>
      <c r="AB22" s="22">
        <f t="shared" si="5"/>
        <v>0</v>
      </c>
      <c r="AC22" s="22">
        <f t="shared" si="6"/>
        <v>0</v>
      </c>
      <c r="AD22" s="22">
        <f t="shared" si="7"/>
        <v>0</v>
      </c>
      <c r="AE22" s="22">
        <f t="shared" si="8"/>
        <v>0</v>
      </c>
      <c r="AF22" s="22">
        <f t="shared" si="9"/>
        <v>0</v>
      </c>
      <c r="AG22" s="22">
        <f t="shared" si="10"/>
        <v>0</v>
      </c>
      <c r="AH22" s="22">
        <f t="shared" si="11"/>
        <v>0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L22" s="22">
        <f t="shared" si="15"/>
        <v>0</v>
      </c>
      <c r="AM22" s="22">
        <f t="shared" si="16"/>
        <v>0</v>
      </c>
      <c r="AN22" s="22">
        <f t="shared" si="17"/>
        <v>0</v>
      </c>
      <c r="AO22" s="22">
        <f t="shared" si="18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9"/>
        <v>0</v>
      </c>
      <c r="G23" s="11"/>
      <c r="H23" s="16">
        <f t="shared" si="20"/>
        <v>0</v>
      </c>
      <c r="I23" s="11"/>
      <c r="J23" s="16">
        <f t="shared" si="21"/>
        <v>0</v>
      </c>
      <c r="K23" s="11"/>
      <c r="L23" s="16"/>
      <c r="Z23" s="22">
        <f t="shared" si="3"/>
        <v>0</v>
      </c>
      <c r="AA23" s="22">
        <f t="shared" si="4"/>
        <v>0</v>
      </c>
      <c r="AB23" s="22">
        <f t="shared" si="5"/>
        <v>0</v>
      </c>
      <c r="AC23" s="22">
        <f t="shared" si="6"/>
        <v>0</v>
      </c>
      <c r="AD23" s="22">
        <f t="shared" si="7"/>
        <v>0</v>
      </c>
      <c r="AE23" s="22">
        <f t="shared" si="8"/>
        <v>0</v>
      </c>
      <c r="AF23" s="22">
        <f t="shared" si="9"/>
        <v>0</v>
      </c>
      <c r="AG23" s="22">
        <f t="shared" si="10"/>
        <v>0</v>
      </c>
      <c r="AH23" s="22">
        <f t="shared" si="11"/>
        <v>0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L23" s="22">
        <f t="shared" si="15"/>
        <v>0</v>
      </c>
      <c r="AM23" s="22">
        <f t="shared" si="16"/>
        <v>0</v>
      </c>
      <c r="AN23" s="22">
        <f t="shared" si="17"/>
        <v>0</v>
      </c>
      <c r="AO23" s="22">
        <f t="shared" si="18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9"/>
        <v>0</v>
      </c>
      <c r="G24" s="12"/>
      <c r="H24" s="16">
        <f t="shared" si="20"/>
        <v>0</v>
      </c>
      <c r="I24" s="12"/>
      <c r="J24" s="16">
        <f t="shared" si="21"/>
        <v>0</v>
      </c>
      <c r="K24" s="12"/>
      <c r="L24" s="16"/>
      <c r="Z24" s="22">
        <f t="shared" si="3"/>
        <v>0</v>
      </c>
      <c r="AA24" s="22">
        <f t="shared" si="4"/>
        <v>0</v>
      </c>
      <c r="AB24" s="22">
        <f t="shared" si="5"/>
        <v>0</v>
      </c>
      <c r="AC24" s="22">
        <f t="shared" si="6"/>
        <v>0</v>
      </c>
      <c r="AD24" s="22">
        <f t="shared" si="7"/>
        <v>0</v>
      </c>
      <c r="AE24" s="22">
        <f t="shared" si="8"/>
        <v>0</v>
      </c>
      <c r="AF24" s="22">
        <f t="shared" si="9"/>
        <v>0</v>
      </c>
      <c r="AG24" s="22">
        <f t="shared" si="10"/>
        <v>0</v>
      </c>
      <c r="AH24" s="22">
        <f t="shared" si="11"/>
        <v>0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L24" s="22">
        <f t="shared" si="15"/>
        <v>0</v>
      </c>
      <c r="AM24" s="22">
        <f t="shared" si="16"/>
        <v>0</v>
      </c>
      <c r="AN24" s="22">
        <f t="shared" si="17"/>
        <v>0</v>
      </c>
      <c r="AO24" s="22">
        <f t="shared" si="18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9"/>
        <v>0</v>
      </c>
      <c r="G25" s="11"/>
      <c r="H25" s="16">
        <f t="shared" si="20"/>
        <v>0</v>
      </c>
      <c r="I25" s="11"/>
      <c r="J25" s="16">
        <f t="shared" si="21"/>
        <v>0</v>
      </c>
      <c r="K25" s="11"/>
      <c r="L25" s="16"/>
      <c r="Z25" s="22">
        <f t="shared" si="3"/>
        <v>0</v>
      </c>
      <c r="AA25" s="22">
        <f t="shared" si="4"/>
        <v>0</v>
      </c>
      <c r="AB25" s="22">
        <f t="shared" si="5"/>
        <v>0</v>
      </c>
      <c r="AC25" s="22">
        <f t="shared" si="6"/>
        <v>0</v>
      </c>
      <c r="AD25" s="22">
        <f t="shared" si="7"/>
        <v>0</v>
      </c>
      <c r="AE25" s="22">
        <f t="shared" si="8"/>
        <v>0</v>
      </c>
      <c r="AF25" s="22">
        <f t="shared" si="9"/>
        <v>0</v>
      </c>
      <c r="AG25" s="22">
        <f t="shared" si="10"/>
        <v>0</v>
      </c>
      <c r="AH25" s="22">
        <f t="shared" si="11"/>
        <v>0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L25" s="22">
        <f t="shared" si="15"/>
        <v>0</v>
      </c>
      <c r="AM25" s="22">
        <f t="shared" si="16"/>
        <v>0</v>
      </c>
      <c r="AN25" s="22">
        <f t="shared" si="17"/>
        <v>0</v>
      </c>
      <c r="AO25" s="22">
        <f t="shared" si="18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9"/>
        <v>0</v>
      </c>
      <c r="G26" s="12"/>
      <c r="H26" s="16">
        <f t="shared" si="20"/>
        <v>0</v>
      </c>
      <c r="I26" s="12"/>
      <c r="J26" s="16">
        <f t="shared" si="21"/>
        <v>0</v>
      </c>
      <c r="K26" s="12"/>
      <c r="L26" s="16"/>
      <c r="Z26" s="22">
        <f t="shared" si="3"/>
        <v>0</v>
      </c>
      <c r="AA26" s="22">
        <f t="shared" si="4"/>
        <v>0</v>
      </c>
      <c r="AB26" s="22">
        <f t="shared" si="5"/>
        <v>0</v>
      </c>
      <c r="AC26" s="22">
        <f t="shared" si="6"/>
        <v>0</v>
      </c>
      <c r="AD26" s="22">
        <f t="shared" si="7"/>
        <v>0</v>
      </c>
      <c r="AE26" s="22">
        <f t="shared" si="8"/>
        <v>0</v>
      </c>
      <c r="AF26" s="22">
        <f t="shared" si="9"/>
        <v>0</v>
      </c>
      <c r="AG26" s="22">
        <f t="shared" si="10"/>
        <v>0</v>
      </c>
      <c r="AH26" s="22">
        <f t="shared" si="11"/>
        <v>0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L26" s="22">
        <f t="shared" si="15"/>
        <v>0</v>
      </c>
      <c r="AM26" s="22">
        <f t="shared" si="16"/>
        <v>0</v>
      </c>
      <c r="AN26" s="22">
        <f t="shared" si="17"/>
        <v>0</v>
      </c>
      <c r="AO26" s="22">
        <f t="shared" si="18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9"/>
        <v>0</v>
      </c>
      <c r="G27" s="11"/>
      <c r="H27" s="16">
        <f t="shared" si="20"/>
        <v>0</v>
      </c>
      <c r="I27" s="11"/>
      <c r="J27" s="16">
        <f t="shared" si="21"/>
        <v>0</v>
      </c>
      <c r="K27" s="11"/>
      <c r="L27" s="16"/>
      <c r="Z27" s="22">
        <f t="shared" si="3"/>
        <v>0</v>
      </c>
      <c r="AA27" s="22">
        <f t="shared" si="4"/>
        <v>0</v>
      </c>
      <c r="AB27" s="22">
        <f t="shared" si="5"/>
        <v>0</v>
      </c>
      <c r="AC27" s="22">
        <f t="shared" si="6"/>
        <v>0</v>
      </c>
      <c r="AD27" s="22">
        <f t="shared" si="7"/>
        <v>0</v>
      </c>
      <c r="AE27" s="22">
        <f t="shared" si="8"/>
        <v>0</v>
      </c>
      <c r="AF27" s="22">
        <f t="shared" si="9"/>
        <v>0</v>
      </c>
      <c r="AG27" s="22">
        <f t="shared" si="10"/>
        <v>0</v>
      </c>
      <c r="AH27" s="22">
        <f t="shared" si="11"/>
        <v>0</v>
      </c>
      <c r="AI27" s="22">
        <f t="shared" si="12"/>
        <v>0</v>
      </c>
      <c r="AJ27" s="22">
        <f t="shared" si="13"/>
        <v>0</v>
      </c>
      <c r="AK27" s="22">
        <f t="shared" si="14"/>
        <v>0</v>
      </c>
      <c r="AL27" s="22">
        <f t="shared" si="15"/>
        <v>0</v>
      </c>
      <c r="AM27" s="22">
        <f t="shared" si="16"/>
        <v>0</v>
      </c>
      <c r="AN27" s="22">
        <f t="shared" si="17"/>
        <v>0</v>
      </c>
      <c r="AO27" s="22">
        <f t="shared" si="18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9"/>
        <v>0</v>
      </c>
      <c r="G28" s="12"/>
      <c r="H28" s="16">
        <f t="shared" si="20"/>
        <v>0</v>
      </c>
      <c r="I28" s="12"/>
      <c r="J28" s="16">
        <f t="shared" si="21"/>
        <v>0</v>
      </c>
      <c r="K28" s="12"/>
      <c r="L28" s="16"/>
      <c r="Z28" s="22">
        <f t="shared" si="3"/>
        <v>0</v>
      </c>
      <c r="AA28" s="22">
        <f t="shared" si="4"/>
        <v>0</v>
      </c>
      <c r="AB28" s="22">
        <f t="shared" si="5"/>
        <v>0</v>
      </c>
      <c r="AC28" s="22">
        <f t="shared" si="6"/>
        <v>0</v>
      </c>
      <c r="AD28" s="22">
        <f t="shared" si="7"/>
        <v>0</v>
      </c>
      <c r="AE28" s="22">
        <f t="shared" si="8"/>
        <v>0</v>
      </c>
      <c r="AF28" s="22">
        <f t="shared" si="9"/>
        <v>0</v>
      </c>
      <c r="AG28" s="22">
        <f t="shared" si="10"/>
        <v>0</v>
      </c>
      <c r="AH28" s="22">
        <f t="shared" si="11"/>
        <v>0</v>
      </c>
      <c r="AI28" s="22">
        <f t="shared" si="12"/>
        <v>0</v>
      </c>
      <c r="AJ28" s="22">
        <f t="shared" si="13"/>
        <v>0</v>
      </c>
      <c r="AK28" s="22">
        <f t="shared" si="14"/>
        <v>0</v>
      </c>
      <c r="AL28" s="22">
        <f t="shared" si="15"/>
        <v>0</v>
      </c>
      <c r="AM28" s="22">
        <f t="shared" si="16"/>
        <v>0</v>
      </c>
      <c r="AN28" s="22">
        <f t="shared" si="17"/>
        <v>0</v>
      </c>
      <c r="AO28" s="22">
        <f t="shared" si="18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9"/>
        <v>0</v>
      </c>
      <c r="G29" s="11"/>
      <c r="H29" s="16">
        <f t="shared" si="20"/>
        <v>0</v>
      </c>
      <c r="I29" s="11"/>
      <c r="J29" s="16">
        <f t="shared" si="21"/>
        <v>0</v>
      </c>
      <c r="K29" s="11"/>
      <c r="L29" s="16"/>
      <c r="Z29" s="22">
        <f t="shared" si="3"/>
        <v>0</v>
      </c>
      <c r="AA29" s="22">
        <f t="shared" si="4"/>
        <v>0</v>
      </c>
      <c r="AB29" s="22">
        <f t="shared" si="5"/>
        <v>0</v>
      </c>
      <c r="AC29" s="22">
        <f t="shared" si="6"/>
        <v>0</v>
      </c>
      <c r="AD29" s="22">
        <f t="shared" si="7"/>
        <v>0</v>
      </c>
      <c r="AE29" s="22">
        <f t="shared" si="8"/>
        <v>0</v>
      </c>
      <c r="AF29" s="22">
        <f t="shared" si="9"/>
        <v>0</v>
      </c>
      <c r="AG29" s="22">
        <f t="shared" si="10"/>
        <v>0</v>
      </c>
      <c r="AH29" s="22">
        <f t="shared" si="11"/>
        <v>0</v>
      </c>
      <c r="AI29" s="22">
        <f t="shared" si="12"/>
        <v>0</v>
      </c>
      <c r="AJ29" s="22">
        <f t="shared" si="13"/>
        <v>0</v>
      </c>
      <c r="AK29" s="22">
        <f t="shared" si="14"/>
        <v>0</v>
      </c>
      <c r="AL29" s="22">
        <f t="shared" si="15"/>
        <v>0</v>
      </c>
      <c r="AM29" s="22">
        <f t="shared" si="16"/>
        <v>0</v>
      </c>
      <c r="AN29" s="22">
        <f t="shared" si="17"/>
        <v>0</v>
      </c>
      <c r="AO29" s="22">
        <f t="shared" si="18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9"/>
        <v>0</v>
      </c>
      <c r="G30" s="12"/>
      <c r="H30" s="16">
        <f t="shared" si="20"/>
        <v>0</v>
      </c>
      <c r="I30" s="12"/>
      <c r="J30" s="16">
        <f t="shared" si="21"/>
        <v>0</v>
      </c>
      <c r="K30" s="12"/>
      <c r="L30" s="16"/>
      <c r="Z30" s="22">
        <f t="shared" si="3"/>
        <v>0</v>
      </c>
      <c r="AA30" s="22">
        <f t="shared" si="4"/>
        <v>0</v>
      </c>
      <c r="AB30" s="22">
        <f t="shared" si="5"/>
        <v>0</v>
      </c>
      <c r="AC30" s="22">
        <f t="shared" si="6"/>
        <v>0</v>
      </c>
      <c r="AD30" s="22">
        <f t="shared" si="7"/>
        <v>0</v>
      </c>
      <c r="AE30" s="22">
        <f t="shared" si="8"/>
        <v>0</v>
      </c>
      <c r="AF30" s="22">
        <f t="shared" si="9"/>
        <v>0</v>
      </c>
      <c r="AG30" s="22">
        <f t="shared" si="10"/>
        <v>0</v>
      </c>
      <c r="AH30" s="22">
        <f t="shared" si="11"/>
        <v>0</v>
      </c>
      <c r="AI30" s="22">
        <f t="shared" si="12"/>
        <v>0</v>
      </c>
      <c r="AJ30" s="22">
        <f t="shared" si="13"/>
        <v>0</v>
      </c>
      <c r="AK30" s="22">
        <f t="shared" si="14"/>
        <v>0</v>
      </c>
      <c r="AL30" s="22">
        <f t="shared" si="15"/>
        <v>0</v>
      </c>
      <c r="AM30" s="22">
        <f t="shared" si="16"/>
        <v>0</v>
      </c>
      <c r="AN30" s="22">
        <f t="shared" si="17"/>
        <v>0</v>
      </c>
      <c r="AO30" s="22">
        <f t="shared" si="18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9"/>
        <v>0</v>
      </c>
      <c r="G31" s="11"/>
      <c r="H31" s="16">
        <f t="shared" si="20"/>
        <v>0</v>
      </c>
      <c r="I31" s="11"/>
      <c r="J31" s="16">
        <f t="shared" si="21"/>
        <v>0</v>
      </c>
      <c r="K31" s="11"/>
      <c r="L31" s="16"/>
      <c r="Z31" s="22">
        <f t="shared" si="3"/>
        <v>0</v>
      </c>
      <c r="AA31" s="22">
        <f t="shared" si="4"/>
        <v>0</v>
      </c>
      <c r="AB31" s="22">
        <f t="shared" si="5"/>
        <v>0</v>
      </c>
      <c r="AC31" s="22">
        <f t="shared" si="6"/>
        <v>0</v>
      </c>
      <c r="AD31" s="22">
        <f t="shared" si="7"/>
        <v>0</v>
      </c>
      <c r="AE31" s="22">
        <f t="shared" si="8"/>
        <v>0</v>
      </c>
      <c r="AF31" s="22">
        <f t="shared" si="9"/>
        <v>0</v>
      </c>
      <c r="AG31" s="22">
        <f t="shared" si="10"/>
        <v>0</v>
      </c>
      <c r="AH31" s="22">
        <f t="shared" si="11"/>
        <v>0</v>
      </c>
      <c r="AI31" s="22">
        <f t="shared" si="12"/>
        <v>0</v>
      </c>
      <c r="AJ31" s="22">
        <f t="shared" si="13"/>
        <v>0</v>
      </c>
      <c r="AK31" s="22">
        <f t="shared" si="14"/>
        <v>0</v>
      </c>
      <c r="AL31" s="22">
        <f t="shared" si="15"/>
        <v>0</v>
      </c>
      <c r="AM31" s="22">
        <f t="shared" si="16"/>
        <v>0</v>
      </c>
      <c r="AN31" s="22">
        <f t="shared" si="17"/>
        <v>0</v>
      </c>
      <c r="AO31" s="22">
        <f t="shared" si="18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9"/>
        <v>0</v>
      </c>
      <c r="G32" s="12"/>
      <c r="H32" s="16">
        <f t="shared" si="20"/>
        <v>0</v>
      </c>
      <c r="I32" s="12"/>
      <c r="J32" s="16">
        <f t="shared" si="21"/>
        <v>0</v>
      </c>
      <c r="K32" s="12"/>
      <c r="L32" s="16"/>
      <c r="Z32" s="22">
        <f t="shared" si="3"/>
        <v>0</v>
      </c>
      <c r="AA32" s="22">
        <f t="shared" si="4"/>
        <v>0</v>
      </c>
      <c r="AB32" s="22">
        <f t="shared" si="5"/>
        <v>0</v>
      </c>
      <c r="AC32" s="22">
        <f t="shared" si="6"/>
        <v>0</v>
      </c>
      <c r="AD32" s="22">
        <f t="shared" si="7"/>
        <v>0</v>
      </c>
      <c r="AE32" s="22">
        <f t="shared" si="8"/>
        <v>0</v>
      </c>
      <c r="AF32" s="22">
        <f t="shared" si="9"/>
        <v>0</v>
      </c>
      <c r="AG32" s="22">
        <f t="shared" si="10"/>
        <v>0</v>
      </c>
      <c r="AH32" s="22">
        <f t="shared" si="11"/>
        <v>0</v>
      </c>
      <c r="AI32" s="22">
        <f t="shared" si="12"/>
        <v>0</v>
      </c>
      <c r="AJ32" s="22">
        <f t="shared" si="13"/>
        <v>0</v>
      </c>
      <c r="AK32" s="22">
        <f t="shared" si="14"/>
        <v>0</v>
      </c>
      <c r="AL32" s="22">
        <f t="shared" si="15"/>
        <v>0</v>
      </c>
      <c r="AM32" s="22">
        <f t="shared" si="16"/>
        <v>0</v>
      </c>
      <c r="AN32" s="22">
        <f t="shared" si="17"/>
        <v>0</v>
      </c>
      <c r="AO32" s="22">
        <f t="shared" si="18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9"/>
        <v>0</v>
      </c>
      <c r="G33" s="11"/>
      <c r="H33" s="16">
        <f t="shared" si="20"/>
        <v>0</v>
      </c>
      <c r="I33" s="11"/>
      <c r="J33" s="16">
        <f t="shared" si="21"/>
        <v>0</v>
      </c>
      <c r="K33" s="11"/>
      <c r="L33" s="16"/>
      <c r="Z33" s="22">
        <f t="shared" si="3"/>
        <v>0</v>
      </c>
      <c r="AA33" s="22">
        <f t="shared" si="4"/>
        <v>0</v>
      </c>
      <c r="AB33" s="22">
        <f t="shared" si="5"/>
        <v>0</v>
      </c>
      <c r="AC33" s="22">
        <f t="shared" si="6"/>
        <v>0</v>
      </c>
      <c r="AD33" s="22">
        <f t="shared" si="7"/>
        <v>0</v>
      </c>
      <c r="AE33" s="22">
        <f t="shared" si="8"/>
        <v>0</v>
      </c>
      <c r="AF33" s="22">
        <f t="shared" si="9"/>
        <v>0</v>
      </c>
      <c r="AG33" s="22">
        <f t="shared" si="10"/>
        <v>0</v>
      </c>
      <c r="AH33" s="22">
        <f t="shared" si="11"/>
        <v>0</v>
      </c>
      <c r="AI33" s="22">
        <f t="shared" si="12"/>
        <v>0</v>
      </c>
      <c r="AJ33" s="22">
        <f t="shared" si="13"/>
        <v>0</v>
      </c>
      <c r="AK33" s="22">
        <f t="shared" si="14"/>
        <v>0</v>
      </c>
      <c r="AL33" s="22">
        <f t="shared" si="15"/>
        <v>0</v>
      </c>
      <c r="AM33" s="22">
        <f t="shared" si="16"/>
        <v>0</v>
      </c>
      <c r="AN33" s="22">
        <f t="shared" si="17"/>
        <v>0</v>
      </c>
      <c r="AO33" s="22">
        <f t="shared" si="18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9"/>
        <v>0</v>
      </c>
      <c r="G34" s="12"/>
      <c r="H34" s="16">
        <f t="shared" si="20"/>
        <v>0</v>
      </c>
      <c r="I34" s="12"/>
      <c r="J34" s="16">
        <f t="shared" si="21"/>
        <v>0</v>
      </c>
      <c r="K34" s="12"/>
      <c r="L34" s="16"/>
      <c r="Z34" s="22">
        <f t="shared" si="3"/>
        <v>0</v>
      </c>
      <c r="AA34" s="22">
        <f t="shared" si="4"/>
        <v>0</v>
      </c>
      <c r="AB34" s="22">
        <f t="shared" si="5"/>
        <v>0</v>
      </c>
      <c r="AC34" s="22">
        <f t="shared" si="6"/>
        <v>0</v>
      </c>
      <c r="AD34" s="22">
        <f t="shared" si="7"/>
        <v>0</v>
      </c>
      <c r="AE34" s="22">
        <f t="shared" si="8"/>
        <v>0</v>
      </c>
      <c r="AF34" s="22">
        <f t="shared" si="9"/>
        <v>0</v>
      </c>
      <c r="AG34" s="22">
        <f t="shared" si="10"/>
        <v>0</v>
      </c>
      <c r="AH34" s="22">
        <f t="shared" si="11"/>
        <v>0</v>
      </c>
      <c r="AI34" s="22">
        <f t="shared" si="12"/>
        <v>0</v>
      </c>
      <c r="AJ34" s="22">
        <f t="shared" si="13"/>
        <v>0</v>
      </c>
      <c r="AK34" s="22">
        <f t="shared" si="14"/>
        <v>0</v>
      </c>
      <c r="AL34" s="22">
        <f t="shared" si="15"/>
        <v>0</v>
      </c>
      <c r="AM34" s="22">
        <f t="shared" si="16"/>
        <v>0</v>
      </c>
      <c r="AN34" s="22">
        <f t="shared" si="17"/>
        <v>0</v>
      </c>
      <c r="AO34" s="22">
        <f t="shared" si="18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9"/>
        <v>0</v>
      </c>
      <c r="G35" s="11"/>
      <c r="H35" s="16">
        <f t="shared" si="20"/>
        <v>0</v>
      </c>
      <c r="I35" s="11"/>
      <c r="J35" s="16">
        <f t="shared" si="21"/>
        <v>0</v>
      </c>
      <c r="K35" s="11"/>
      <c r="L35" s="16"/>
      <c r="Z35" s="22">
        <f t="shared" si="3"/>
        <v>0</v>
      </c>
      <c r="AA35" s="22">
        <f t="shared" si="4"/>
        <v>0</v>
      </c>
      <c r="AB35" s="22">
        <f t="shared" si="5"/>
        <v>0</v>
      </c>
      <c r="AC35" s="22">
        <f t="shared" si="6"/>
        <v>0</v>
      </c>
      <c r="AD35" s="22">
        <f t="shared" si="7"/>
        <v>0</v>
      </c>
      <c r="AE35" s="22">
        <f t="shared" si="8"/>
        <v>0</v>
      </c>
      <c r="AF35" s="22">
        <f t="shared" si="9"/>
        <v>0</v>
      </c>
      <c r="AG35" s="22">
        <f t="shared" si="10"/>
        <v>0</v>
      </c>
      <c r="AH35" s="22">
        <f t="shared" si="11"/>
        <v>0</v>
      </c>
      <c r="AI35" s="22">
        <f t="shared" si="12"/>
        <v>0</v>
      </c>
      <c r="AJ35" s="22">
        <f t="shared" si="13"/>
        <v>0</v>
      </c>
      <c r="AK35" s="22">
        <f t="shared" si="14"/>
        <v>0</v>
      </c>
      <c r="AL35" s="22">
        <f t="shared" si="15"/>
        <v>0</v>
      </c>
      <c r="AM35" s="22">
        <f t="shared" si="16"/>
        <v>0</v>
      </c>
      <c r="AN35" s="22">
        <f t="shared" si="17"/>
        <v>0</v>
      </c>
      <c r="AO35" s="22">
        <f t="shared" si="18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9"/>
        <v>0</v>
      </c>
      <c r="G36" s="12"/>
      <c r="H36" s="16">
        <f t="shared" si="20"/>
        <v>0</v>
      </c>
      <c r="I36" s="12"/>
      <c r="J36" s="16">
        <f t="shared" si="21"/>
        <v>0</v>
      </c>
      <c r="K36" s="12"/>
      <c r="L36" s="16"/>
      <c r="Z36" s="22">
        <f t="shared" si="3"/>
        <v>0</v>
      </c>
      <c r="AA36" s="22">
        <f t="shared" si="4"/>
        <v>0</v>
      </c>
      <c r="AB36" s="22">
        <f t="shared" si="5"/>
        <v>0</v>
      </c>
      <c r="AC36" s="22">
        <f t="shared" si="6"/>
        <v>0</v>
      </c>
      <c r="AD36" s="22">
        <f t="shared" si="7"/>
        <v>0</v>
      </c>
      <c r="AE36" s="22">
        <f t="shared" si="8"/>
        <v>0</v>
      </c>
      <c r="AF36" s="22">
        <f t="shared" si="9"/>
        <v>0</v>
      </c>
      <c r="AG36" s="22">
        <f t="shared" si="10"/>
        <v>0</v>
      </c>
      <c r="AH36" s="22">
        <f t="shared" si="11"/>
        <v>0</v>
      </c>
      <c r="AI36" s="22">
        <f t="shared" si="12"/>
        <v>0</v>
      </c>
      <c r="AJ36" s="22">
        <f t="shared" si="13"/>
        <v>0</v>
      </c>
      <c r="AK36" s="22">
        <f t="shared" si="14"/>
        <v>0</v>
      </c>
      <c r="AL36" s="22">
        <f t="shared" si="15"/>
        <v>0</v>
      </c>
      <c r="AM36" s="22">
        <f t="shared" si="16"/>
        <v>0</v>
      </c>
      <c r="AN36" s="22">
        <f t="shared" si="17"/>
        <v>0</v>
      </c>
      <c r="AO36" s="22">
        <f t="shared" si="18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9"/>
        <v>0</v>
      </c>
      <c r="G37" s="11"/>
      <c r="H37" s="16">
        <f t="shared" si="20"/>
        <v>0</v>
      </c>
      <c r="I37" s="11"/>
      <c r="J37" s="16">
        <f t="shared" si="21"/>
        <v>0</v>
      </c>
      <c r="K37" s="11"/>
      <c r="L37" s="16"/>
      <c r="Z37" s="22">
        <f t="shared" si="3"/>
        <v>0</v>
      </c>
      <c r="AA37" s="22">
        <f t="shared" si="4"/>
        <v>0</v>
      </c>
      <c r="AB37" s="22">
        <f t="shared" si="5"/>
        <v>0</v>
      </c>
      <c r="AC37" s="22">
        <f t="shared" si="6"/>
        <v>0</v>
      </c>
      <c r="AD37" s="22">
        <f t="shared" si="7"/>
        <v>0</v>
      </c>
      <c r="AE37" s="22">
        <f t="shared" si="8"/>
        <v>0</v>
      </c>
      <c r="AF37" s="22">
        <f t="shared" si="9"/>
        <v>0</v>
      </c>
      <c r="AG37" s="22">
        <f t="shared" si="10"/>
        <v>0</v>
      </c>
      <c r="AH37" s="22">
        <f t="shared" si="11"/>
        <v>0</v>
      </c>
      <c r="AI37" s="22">
        <f t="shared" si="12"/>
        <v>0</v>
      </c>
      <c r="AJ37" s="22">
        <f t="shared" si="13"/>
        <v>0</v>
      </c>
      <c r="AK37" s="22">
        <f t="shared" si="14"/>
        <v>0</v>
      </c>
      <c r="AL37" s="22">
        <f t="shared" si="15"/>
        <v>0</v>
      </c>
      <c r="AM37" s="22">
        <f t="shared" si="16"/>
        <v>0</v>
      </c>
      <c r="AN37" s="22">
        <f t="shared" si="17"/>
        <v>0</v>
      </c>
      <c r="AO37" s="22">
        <f t="shared" si="18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9"/>
        <v>0</v>
      </c>
      <c r="G38" s="12"/>
      <c r="H38" s="16">
        <f t="shared" si="20"/>
        <v>0</v>
      </c>
      <c r="I38" s="12"/>
      <c r="J38" s="16">
        <f t="shared" si="21"/>
        <v>0</v>
      </c>
      <c r="K38" s="12"/>
      <c r="L38" s="16"/>
      <c r="Z38" s="22">
        <f t="shared" si="3"/>
        <v>0</v>
      </c>
      <c r="AA38" s="22">
        <f t="shared" si="4"/>
        <v>0</v>
      </c>
      <c r="AB38" s="22">
        <f t="shared" si="5"/>
        <v>0</v>
      </c>
      <c r="AC38" s="22">
        <f t="shared" si="6"/>
        <v>0</v>
      </c>
      <c r="AD38" s="22">
        <f t="shared" si="7"/>
        <v>0</v>
      </c>
      <c r="AE38" s="22">
        <f t="shared" si="8"/>
        <v>0</v>
      </c>
      <c r="AF38" s="22">
        <f t="shared" si="9"/>
        <v>0</v>
      </c>
      <c r="AG38" s="22">
        <f t="shared" si="10"/>
        <v>0</v>
      </c>
      <c r="AH38" s="22">
        <f t="shared" si="11"/>
        <v>0</v>
      </c>
      <c r="AI38" s="22">
        <f t="shared" si="12"/>
        <v>0</v>
      </c>
      <c r="AJ38" s="22">
        <f t="shared" si="13"/>
        <v>0</v>
      </c>
      <c r="AK38" s="22">
        <f t="shared" si="14"/>
        <v>0</v>
      </c>
      <c r="AL38" s="22">
        <f t="shared" si="15"/>
        <v>0</v>
      </c>
      <c r="AM38" s="22">
        <f t="shared" si="16"/>
        <v>0</v>
      </c>
      <c r="AN38" s="22">
        <f t="shared" si="17"/>
        <v>0</v>
      </c>
      <c r="AO38" s="22">
        <f t="shared" si="18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9"/>
        <v>0</v>
      </c>
      <c r="G39" s="11"/>
      <c r="H39" s="16">
        <f t="shared" si="20"/>
        <v>0</v>
      </c>
      <c r="I39" s="11"/>
      <c r="J39" s="16">
        <f t="shared" si="21"/>
        <v>0</v>
      </c>
      <c r="K39" s="11"/>
      <c r="L39" s="16"/>
      <c r="Z39" s="22">
        <f t="shared" si="3"/>
        <v>0</v>
      </c>
      <c r="AA39" s="22">
        <f t="shared" si="4"/>
        <v>0</v>
      </c>
      <c r="AB39" s="22">
        <f t="shared" si="5"/>
        <v>0</v>
      </c>
      <c r="AC39" s="22">
        <f t="shared" si="6"/>
        <v>0</v>
      </c>
      <c r="AD39" s="22">
        <f t="shared" si="7"/>
        <v>0</v>
      </c>
      <c r="AE39" s="22">
        <f t="shared" si="8"/>
        <v>0</v>
      </c>
      <c r="AF39" s="22">
        <f t="shared" si="9"/>
        <v>0</v>
      </c>
      <c r="AG39" s="22">
        <f t="shared" si="10"/>
        <v>0</v>
      </c>
      <c r="AH39" s="22">
        <f t="shared" si="11"/>
        <v>0</v>
      </c>
      <c r="AI39" s="22">
        <f t="shared" si="12"/>
        <v>0</v>
      </c>
      <c r="AJ39" s="22">
        <f t="shared" si="13"/>
        <v>0</v>
      </c>
      <c r="AK39" s="22">
        <f t="shared" si="14"/>
        <v>0</v>
      </c>
      <c r="AL39" s="22">
        <f t="shared" si="15"/>
        <v>0</v>
      </c>
      <c r="AM39" s="22">
        <f t="shared" si="16"/>
        <v>0</v>
      </c>
      <c r="AN39" s="22">
        <f t="shared" si="17"/>
        <v>0</v>
      </c>
      <c r="AO39" s="22">
        <f t="shared" si="18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9"/>
        <v>0</v>
      </c>
      <c r="G40" s="12"/>
      <c r="H40" s="16">
        <f t="shared" si="20"/>
        <v>0</v>
      </c>
      <c r="I40" s="12"/>
      <c r="J40" s="16">
        <f t="shared" si="21"/>
        <v>0</v>
      </c>
      <c r="K40" s="12"/>
      <c r="L40" s="16"/>
      <c r="Z40" s="22">
        <f t="shared" si="3"/>
        <v>0</v>
      </c>
      <c r="AA40" s="22">
        <f t="shared" si="4"/>
        <v>0</v>
      </c>
      <c r="AB40" s="22">
        <f t="shared" si="5"/>
        <v>0</v>
      </c>
      <c r="AC40" s="22">
        <f t="shared" si="6"/>
        <v>0</v>
      </c>
      <c r="AD40" s="22">
        <f t="shared" si="7"/>
        <v>0</v>
      </c>
      <c r="AE40" s="22">
        <f t="shared" si="8"/>
        <v>0</v>
      </c>
      <c r="AF40" s="22">
        <f t="shared" si="9"/>
        <v>0</v>
      </c>
      <c r="AG40" s="22">
        <f t="shared" si="10"/>
        <v>0</v>
      </c>
      <c r="AH40" s="22">
        <f t="shared" si="11"/>
        <v>0</v>
      </c>
      <c r="AI40" s="22">
        <f t="shared" si="12"/>
        <v>0</v>
      </c>
      <c r="AJ40" s="22">
        <f t="shared" si="13"/>
        <v>0</v>
      </c>
      <c r="AK40" s="22">
        <f t="shared" si="14"/>
        <v>0</v>
      </c>
      <c r="AL40" s="22">
        <f t="shared" si="15"/>
        <v>0</v>
      </c>
      <c r="AM40" s="22">
        <f t="shared" si="16"/>
        <v>0</v>
      </c>
      <c r="AN40" s="22">
        <f t="shared" si="17"/>
        <v>0</v>
      </c>
      <c r="AO40" s="22">
        <f t="shared" si="18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9"/>
        <v>0</v>
      </c>
      <c r="G41" s="11"/>
      <c r="H41" s="16">
        <f t="shared" si="20"/>
        <v>0</v>
      </c>
      <c r="I41" s="11"/>
      <c r="J41" s="16">
        <f t="shared" si="21"/>
        <v>0</v>
      </c>
      <c r="K41" s="11"/>
      <c r="L41" s="16"/>
      <c r="Z41" s="22">
        <f t="shared" si="3"/>
        <v>0</v>
      </c>
      <c r="AA41" s="22">
        <f t="shared" si="4"/>
        <v>0</v>
      </c>
      <c r="AB41" s="22">
        <f t="shared" si="5"/>
        <v>0</v>
      </c>
      <c r="AC41" s="22">
        <f t="shared" si="6"/>
        <v>0</v>
      </c>
      <c r="AD41" s="22">
        <f t="shared" si="7"/>
        <v>0</v>
      </c>
      <c r="AE41" s="22">
        <f t="shared" si="8"/>
        <v>0</v>
      </c>
      <c r="AF41" s="22">
        <f t="shared" si="9"/>
        <v>0</v>
      </c>
      <c r="AG41" s="22">
        <f t="shared" si="10"/>
        <v>0</v>
      </c>
      <c r="AH41" s="22">
        <f t="shared" si="11"/>
        <v>0</v>
      </c>
      <c r="AI41" s="22">
        <f t="shared" si="12"/>
        <v>0</v>
      </c>
      <c r="AJ41" s="22">
        <f t="shared" si="13"/>
        <v>0</v>
      </c>
      <c r="AK41" s="22">
        <f t="shared" si="14"/>
        <v>0</v>
      </c>
      <c r="AL41" s="22">
        <f t="shared" si="15"/>
        <v>0</v>
      </c>
      <c r="AM41" s="22">
        <f t="shared" si="16"/>
        <v>0</v>
      </c>
      <c r="AN41" s="22">
        <f t="shared" si="17"/>
        <v>0</v>
      </c>
      <c r="AO41" s="22">
        <f t="shared" si="18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9"/>
        <v>0</v>
      </c>
      <c r="G42" s="12"/>
      <c r="H42" s="16">
        <f t="shared" si="20"/>
        <v>0</v>
      </c>
      <c r="I42" s="12"/>
      <c r="J42" s="16">
        <f t="shared" si="21"/>
        <v>0</v>
      </c>
      <c r="K42" s="12"/>
      <c r="L42" s="16"/>
      <c r="Z42" s="22">
        <f t="shared" si="3"/>
        <v>0</v>
      </c>
      <c r="AA42" s="22">
        <f t="shared" si="4"/>
        <v>0</v>
      </c>
      <c r="AB42" s="22">
        <f t="shared" si="5"/>
        <v>0</v>
      </c>
      <c r="AC42" s="22">
        <f t="shared" si="6"/>
        <v>0</v>
      </c>
      <c r="AD42" s="22">
        <f t="shared" si="7"/>
        <v>0</v>
      </c>
      <c r="AE42" s="22">
        <f t="shared" si="8"/>
        <v>0</v>
      </c>
      <c r="AF42" s="22">
        <f t="shared" si="9"/>
        <v>0</v>
      </c>
      <c r="AG42" s="22">
        <f t="shared" si="10"/>
        <v>0</v>
      </c>
      <c r="AH42" s="22">
        <f t="shared" si="11"/>
        <v>0</v>
      </c>
      <c r="AI42" s="22">
        <f t="shared" si="12"/>
        <v>0</v>
      </c>
      <c r="AJ42" s="22">
        <f t="shared" si="13"/>
        <v>0</v>
      </c>
      <c r="AK42" s="22">
        <f t="shared" si="14"/>
        <v>0</v>
      </c>
      <c r="AL42" s="22">
        <f t="shared" si="15"/>
        <v>0</v>
      </c>
      <c r="AM42" s="22">
        <f t="shared" si="16"/>
        <v>0</v>
      </c>
      <c r="AN42" s="22">
        <f t="shared" si="17"/>
        <v>0</v>
      </c>
      <c r="AO42" s="22">
        <f t="shared" si="18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9"/>
        <v>0</v>
      </c>
      <c r="G43" s="13"/>
      <c r="H43" s="16">
        <f t="shared" si="20"/>
        <v>0</v>
      </c>
      <c r="I43" s="13"/>
      <c r="J43" s="16">
        <f t="shared" si="21"/>
        <v>0</v>
      </c>
      <c r="K43" s="13"/>
      <c r="L43" s="16"/>
      <c r="Z43" s="22">
        <f t="shared" si="3"/>
        <v>0</v>
      </c>
      <c r="AA43" s="22">
        <f t="shared" si="4"/>
        <v>0</v>
      </c>
      <c r="AB43" s="22">
        <f t="shared" si="5"/>
        <v>0</v>
      </c>
      <c r="AC43" s="22">
        <f t="shared" si="6"/>
        <v>0</v>
      </c>
      <c r="AD43" s="22">
        <f t="shared" si="7"/>
        <v>0</v>
      </c>
      <c r="AE43" s="22">
        <f t="shared" si="8"/>
        <v>0</v>
      </c>
      <c r="AF43" s="22">
        <f t="shared" si="9"/>
        <v>0</v>
      </c>
      <c r="AG43" s="22">
        <f t="shared" si="10"/>
        <v>0</v>
      </c>
      <c r="AH43" s="22">
        <f t="shared" si="11"/>
        <v>0</v>
      </c>
      <c r="AI43" s="22">
        <f t="shared" si="12"/>
        <v>0</v>
      </c>
      <c r="AJ43" s="22">
        <f t="shared" si="13"/>
        <v>0</v>
      </c>
      <c r="AK43" s="22">
        <f t="shared" si="14"/>
        <v>0</v>
      </c>
      <c r="AL43" s="22">
        <f t="shared" si="15"/>
        <v>0</v>
      </c>
      <c r="AM43" s="22">
        <f t="shared" si="16"/>
        <v>0</v>
      </c>
      <c r="AN43" s="22">
        <f t="shared" si="17"/>
        <v>0</v>
      </c>
      <c r="AO43" s="22">
        <f t="shared" si="18"/>
        <v>0</v>
      </c>
    </row>
  </sheetData>
  <sheetProtection algorithmName="SHA-512" hashValue="pagiPKYLgSxGrLoiCZaSQ34bXbju5R4AA4wAKoOrnAUzN/U6+bLI0lvnS5jT8pl6OlgQRO7T9y5+QNdTqWfcxA==" saltValue="BFlsZNYBPD/M4fuJ2MHIv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51</v>
      </c>
      <c r="Z1" s="30" t="s">
        <v>72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2">
        <f>ROUND(1*D4*E4+2*F4*G4+2*J4*K4+1*L4*M4,2)</f>
        <v>0</v>
      </c>
      <c r="AA4" s="22">
        <f>1*D4+2*F4+2*J4+1*L4</f>
        <v>0</v>
      </c>
      <c r="AB4" s="22">
        <f>ROUND(1*L4*M4,2)</f>
        <v>0</v>
      </c>
      <c r="AC4" s="22">
        <f>1*L4</f>
        <v>0</v>
      </c>
      <c r="AD4" s="22">
        <f>ROUND(3*D4*E4+2*F4*G4+2*H4*I4+1*J4*K4+2*L4*M4+2*N4*O4,2)</f>
        <v>0</v>
      </c>
      <c r="AE4" s="22">
        <f>3*D4+2*F4+2*H4+1*J4+2*L4+2*N4</f>
        <v>0</v>
      </c>
      <c r="AF4" s="22">
        <f>ROUND(1*F4*G4+1*H4*I4+2*J4*K4+1*L4*M4+1*N4*O4,2)</f>
        <v>0</v>
      </c>
      <c r="AG4" s="22">
        <f>1*F4+1*H4+2*J4+1*L4+1*N4</f>
        <v>0</v>
      </c>
      <c r="AH4" s="22">
        <f>ROUND(1*D4*E4+1*F4*G4+1*H4*I4+1*J4*K4+1*L4*M4+1*N4*O4,2)</f>
        <v>0</v>
      </c>
      <c r="AI4" s="22">
        <f>1*D4+1*F4+1*H4+1*J4+1*L4+1*N4</f>
        <v>0</v>
      </c>
      <c r="AJ4" s="22">
        <f>ROUND(1*H4*I4+1*L4*M4+1*N4*O4,2)</f>
        <v>0</v>
      </c>
      <c r="AK4" s="22">
        <f>1*H4+1*L4+1*N4</f>
        <v>0</v>
      </c>
      <c r="AL4" s="22">
        <f>ROUND(1*F4*G4+1*J4*K4+1*L4*M4,2)</f>
        <v>0</v>
      </c>
      <c r="AM4" s="22">
        <f>1*F4+1*J4+1*L4</f>
        <v>0</v>
      </c>
      <c r="AN4" s="22">
        <f>ROUND(1*F4*G4+2*H4*I4+1*J4*K4+1*N4*O4,2)</f>
        <v>0</v>
      </c>
      <c r="AO4" s="22">
        <f>1*F4+2*H4+1*J4+1*N4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2">
        <f t="shared" ref="Z5:Z43" si="4">ROUND(1*D5*E5+2*F5*G5+2*J5*K5+1*L5*M5,2)</f>
        <v>0</v>
      </c>
      <c r="AA5" s="22">
        <f t="shared" ref="AA5:AA43" si="5">1*D5+2*F5+2*J5+1*L5</f>
        <v>0</v>
      </c>
      <c r="AB5" s="22">
        <f t="shared" ref="AB5:AB43" si="6">ROUND(1*L5*M5,2)</f>
        <v>0</v>
      </c>
      <c r="AC5" s="22">
        <f t="shared" ref="AC5:AC43" si="7">1*L5</f>
        <v>0</v>
      </c>
      <c r="AD5" s="22">
        <f t="shared" ref="AD5:AD43" si="8">ROUND(3*D5*E5+2*F5*G5+2*H5*I5+1*J5*K5+2*L5*M5+2*N5*O5,2)</f>
        <v>0</v>
      </c>
      <c r="AE5" s="22">
        <f t="shared" ref="AE5:AE43" si="9">3*D5+2*F5+2*H5+1*J5+2*L5+2*N5</f>
        <v>0</v>
      </c>
      <c r="AF5" s="22">
        <f t="shared" ref="AF5:AF43" si="10">ROUND(1*F5*G5+1*H5*I5+2*J5*K5+1*L5*M5+1*N5*O5,2)</f>
        <v>0</v>
      </c>
      <c r="AG5" s="22">
        <f t="shared" ref="AG5:AG43" si="11">1*F5+1*H5+2*J5+1*L5+1*N5</f>
        <v>0</v>
      </c>
      <c r="AH5" s="22">
        <f t="shared" ref="AH5:AH43" si="12">ROUND(1*D5*E5+1*F5*G5+1*H5*I5+1*J5*K5+1*L5*M5+1*N5*O5,2)</f>
        <v>0</v>
      </c>
      <c r="AI5" s="22">
        <f t="shared" ref="AI5:AI43" si="13">1*D5+1*F5+1*H5+1*J5+1*L5+1*N5</f>
        <v>0</v>
      </c>
      <c r="AJ5" s="22">
        <f t="shared" ref="AJ5:AJ43" si="14">ROUND(1*H5*I5+1*L5*M5+1*N5*O5,2)</f>
        <v>0</v>
      </c>
      <c r="AK5" s="22">
        <f t="shared" ref="AK5:AK43" si="15">1*H5+1*L5+1*N5</f>
        <v>0</v>
      </c>
      <c r="AL5" s="22">
        <f t="shared" ref="AL5:AL43" si="16">ROUND(1*F5*G5+1*J5*K5+1*L5*M5,2)</f>
        <v>0</v>
      </c>
      <c r="AM5" s="22">
        <f t="shared" ref="AM5:AM43" si="17">1*F5+1*J5+1*L5</f>
        <v>0</v>
      </c>
      <c r="AN5" s="22">
        <f t="shared" ref="AN5:AN43" si="18">ROUND(1*F5*G5+2*H5*I5+1*J5*K5+1*N5*O5,2)</f>
        <v>0</v>
      </c>
      <c r="AO5" s="22">
        <f t="shared" ref="AO5:AO43" si="19">1*F5+2*H5+1*J5+1*N5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2">
        <f t="shared" si="4"/>
        <v>0</v>
      </c>
      <c r="AA6" s="22">
        <f t="shared" si="5"/>
        <v>0</v>
      </c>
      <c r="AB6" s="22">
        <f t="shared" si="6"/>
        <v>0</v>
      </c>
      <c r="AC6" s="22">
        <f t="shared" si="7"/>
        <v>0</v>
      </c>
      <c r="AD6" s="22">
        <f t="shared" si="8"/>
        <v>0</v>
      </c>
      <c r="AE6" s="22">
        <f t="shared" si="9"/>
        <v>0</v>
      </c>
      <c r="AF6" s="22">
        <f t="shared" si="10"/>
        <v>0</v>
      </c>
      <c r="AG6" s="22">
        <f t="shared" si="11"/>
        <v>0</v>
      </c>
      <c r="AH6" s="22">
        <f t="shared" si="12"/>
        <v>0</v>
      </c>
      <c r="AI6" s="22">
        <f t="shared" si="13"/>
        <v>0</v>
      </c>
      <c r="AJ6" s="22">
        <f t="shared" si="14"/>
        <v>0</v>
      </c>
      <c r="AK6" s="22">
        <f t="shared" si="15"/>
        <v>0</v>
      </c>
      <c r="AL6" s="22">
        <f t="shared" si="16"/>
        <v>0</v>
      </c>
      <c r="AM6" s="22">
        <f t="shared" si="17"/>
        <v>0</v>
      </c>
      <c r="AN6" s="22">
        <f t="shared" si="18"/>
        <v>0</v>
      </c>
      <c r="AO6" s="22">
        <f t="shared" si="19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2">
        <f t="shared" si="4"/>
        <v>0</v>
      </c>
      <c r="AA7" s="22">
        <f t="shared" si="5"/>
        <v>0</v>
      </c>
      <c r="AB7" s="22">
        <f t="shared" si="6"/>
        <v>0</v>
      </c>
      <c r="AC7" s="22">
        <f t="shared" si="7"/>
        <v>0</v>
      </c>
      <c r="AD7" s="22">
        <f t="shared" si="8"/>
        <v>0</v>
      </c>
      <c r="AE7" s="22">
        <f t="shared" si="9"/>
        <v>0</v>
      </c>
      <c r="AF7" s="22">
        <f t="shared" si="10"/>
        <v>0</v>
      </c>
      <c r="AG7" s="22">
        <f t="shared" si="11"/>
        <v>0</v>
      </c>
      <c r="AH7" s="22">
        <f t="shared" si="12"/>
        <v>0</v>
      </c>
      <c r="AI7" s="22">
        <f t="shared" si="13"/>
        <v>0</v>
      </c>
      <c r="AJ7" s="22">
        <f t="shared" si="14"/>
        <v>0</v>
      </c>
      <c r="AK7" s="22">
        <f t="shared" si="15"/>
        <v>0</v>
      </c>
      <c r="AL7" s="22">
        <f t="shared" si="16"/>
        <v>0</v>
      </c>
      <c r="AM7" s="22">
        <f t="shared" si="17"/>
        <v>0</v>
      </c>
      <c r="AN7" s="22">
        <f t="shared" si="18"/>
        <v>0</v>
      </c>
      <c r="AO7" s="22">
        <f t="shared" si="19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2">
        <f t="shared" si="4"/>
        <v>0</v>
      </c>
      <c r="AA8" s="22">
        <f t="shared" si="5"/>
        <v>0</v>
      </c>
      <c r="AB8" s="22">
        <f t="shared" si="6"/>
        <v>0</v>
      </c>
      <c r="AC8" s="22">
        <f t="shared" si="7"/>
        <v>0</v>
      </c>
      <c r="AD8" s="22">
        <f t="shared" si="8"/>
        <v>0</v>
      </c>
      <c r="AE8" s="22">
        <f t="shared" si="9"/>
        <v>0</v>
      </c>
      <c r="AF8" s="22">
        <f t="shared" si="10"/>
        <v>0</v>
      </c>
      <c r="AG8" s="22">
        <f t="shared" si="11"/>
        <v>0</v>
      </c>
      <c r="AH8" s="22">
        <f t="shared" si="12"/>
        <v>0</v>
      </c>
      <c r="AI8" s="22">
        <f t="shared" si="13"/>
        <v>0</v>
      </c>
      <c r="AJ8" s="22">
        <f t="shared" si="14"/>
        <v>0</v>
      </c>
      <c r="AK8" s="22">
        <f t="shared" si="15"/>
        <v>0</v>
      </c>
      <c r="AL8" s="22">
        <f t="shared" si="16"/>
        <v>0</v>
      </c>
      <c r="AM8" s="22">
        <f t="shared" si="17"/>
        <v>0</v>
      </c>
      <c r="AN8" s="22">
        <f t="shared" si="18"/>
        <v>0</v>
      </c>
      <c r="AO8" s="22">
        <f t="shared" si="19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2">
        <f t="shared" si="4"/>
        <v>0</v>
      </c>
      <c r="AA9" s="22">
        <f t="shared" si="5"/>
        <v>0</v>
      </c>
      <c r="AB9" s="22">
        <f t="shared" si="6"/>
        <v>0</v>
      </c>
      <c r="AC9" s="22">
        <f t="shared" si="7"/>
        <v>0</v>
      </c>
      <c r="AD9" s="22">
        <f t="shared" si="8"/>
        <v>0</v>
      </c>
      <c r="AE9" s="22">
        <f t="shared" si="9"/>
        <v>0</v>
      </c>
      <c r="AF9" s="22">
        <f t="shared" si="10"/>
        <v>0</v>
      </c>
      <c r="AG9" s="22">
        <f t="shared" si="11"/>
        <v>0</v>
      </c>
      <c r="AH9" s="22">
        <f t="shared" si="12"/>
        <v>0</v>
      </c>
      <c r="AI9" s="22">
        <f t="shared" si="13"/>
        <v>0</v>
      </c>
      <c r="AJ9" s="22">
        <f t="shared" si="14"/>
        <v>0</v>
      </c>
      <c r="AK9" s="22">
        <f t="shared" si="15"/>
        <v>0</v>
      </c>
      <c r="AL9" s="22">
        <f t="shared" si="16"/>
        <v>0</v>
      </c>
      <c r="AM9" s="22">
        <f t="shared" si="17"/>
        <v>0</v>
      </c>
      <c r="AN9" s="22">
        <f t="shared" si="18"/>
        <v>0</v>
      </c>
      <c r="AO9" s="22">
        <f t="shared" si="19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2">
        <f t="shared" si="4"/>
        <v>0</v>
      </c>
      <c r="AA10" s="22">
        <f t="shared" si="5"/>
        <v>0</v>
      </c>
      <c r="AB10" s="22">
        <f t="shared" si="6"/>
        <v>0</v>
      </c>
      <c r="AC10" s="22">
        <f t="shared" si="7"/>
        <v>0</v>
      </c>
      <c r="AD10" s="22">
        <f t="shared" si="8"/>
        <v>0</v>
      </c>
      <c r="AE10" s="22">
        <f t="shared" si="9"/>
        <v>0</v>
      </c>
      <c r="AF10" s="22">
        <f t="shared" si="10"/>
        <v>0</v>
      </c>
      <c r="AG10" s="22">
        <f t="shared" si="11"/>
        <v>0</v>
      </c>
      <c r="AH10" s="22">
        <f t="shared" si="12"/>
        <v>0</v>
      </c>
      <c r="AI10" s="22">
        <f t="shared" si="13"/>
        <v>0</v>
      </c>
      <c r="AJ10" s="22">
        <f t="shared" si="14"/>
        <v>0</v>
      </c>
      <c r="AK10" s="22">
        <f t="shared" si="15"/>
        <v>0</v>
      </c>
      <c r="AL10" s="22">
        <f t="shared" si="16"/>
        <v>0</v>
      </c>
      <c r="AM10" s="22">
        <f t="shared" si="17"/>
        <v>0</v>
      </c>
      <c r="AN10" s="22">
        <f t="shared" si="18"/>
        <v>0</v>
      </c>
      <c r="AO10" s="22">
        <f t="shared" si="19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2">
        <f t="shared" si="4"/>
        <v>0</v>
      </c>
      <c r="AA11" s="22">
        <f t="shared" si="5"/>
        <v>0</v>
      </c>
      <c r="AB11" s="22">
        <f t="shared" si="6"/>
        <v>0</v>
      </c>
      <c r="AC11" s="22">
        <f t="shared" si="7"/>
        <v>0</v>
      </c>
      <c r="AD11" s="22">
        <f t="shared" si="8"/>
        <v>0</v>
      </c>
      <c r="AE11" s="22">
        <f t="shared" si="9"/>
        <v>0</v>
      </c>
      <c r="AF11" s="22">
        <f t="shared" si="10"/>
        <v>0</v>
      </c>
      <c r="AG11" s="22">
        <f t="shared" si="11"/>
        <v>0</v>
      </c>
      <c r="AH11" s="22">
        <f t="shared" si="12"/>
        <v>0</v>
      </c>
      <c r="AI11" s="22">
        <f t="shared" si="13"/>
        <v>0</v>
      </c>
      <c r="AJ11" s="22">
        <f t="shared" si="14"/>
        <v>0</v>
      </c>
      <c r="AK11" s="22">
        <f t="shared" si="15"/>
        <v>0</v>
      </c>
      <c r="AL11" s="22">
        <f t="shared" si="16"/>
        <v>0</v>
      </c>
      <c r="AM11" s="22">
        <f t="shared" si="17"/>
        <v>0</v>
      </c>
      <c r="AN11" s="22">
        <f t="shared" si="18"/>
        <v>0</v>
      </c>
      <c r="AO11" s="22">
        <f t="shared" si="19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2">
        <f t="shared" si="4"/>
        <v>0</v>
      </c>
      <c r="AA12" s="22">
        <f t="shared" si="5"/>
        <v>0</v>
      </c>
      <c r="AB12" s="22">
        <f t="shared" si="6"/>
        <v>0</v>
      </c>
      <c r="AC12" s="22">
        <f t="shared" si="7"/>
        <v>0</v>
      </c>
      <c r="AD12" s="22">
        <f t="shared" si="8"/>
        <v>0</v>
      </c>
      <c r="AE12" s="22">
        <f t="shared" si="9"/>
        <v>0</v>
      </c>
      <c r="AF12" s="22">
        <f t="shared" si="10"/>
        <v>0</v>
      </c>
      <c r="AG12" s="22">
        <f t="shared" si="11"/>
        <v>0</v>
      </c>
      <c r="AH12" s="22">
        <f t="shared" si="12"/>
        <v>0</v>
      </c>
      <c r="AI12" s="22">
        <f t="shared" si="13"/>
        <v>0</v>
      </c>
      <c r="AJ12" s="22">
        <f t="shared" si="14"/>
        <v>0</v>
      </c>
      <c r="AK12" s="22">
        <f t="shared" si="15"/>
        <v>0</v>
      </c>
      <c r="AL12" s="22">
        <f t="shared" si="16"/>
        <v>0</v>
      </c>
      <c r="AM12" s="22">
        <f t="shared" si="17"/>
        <v>0</v>
      </c>
      <c r="AN12" s="22">
        <f t="shared" si="18"/>
        <v>0</v>
      </c>
      <c r="AO12" s="22">
        <f t="shared" si="19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2">
        <f t="shared" si="4"/>
        <v>0</v>
      </c>
      <c r="AA13" s="22">
        <f t="shared" si="5"/>
        <v>0</v>
      </c>
      <c r="AB13" s="22">
        <f t="shared" si="6"/>
        <v>0</v>
      </c>
      <c r="AC13" s="22">
        <f t="shared" si="7"/>
        <v>0</v>
      </c>
      <c r="AD13" s="22">
        <f t="shared" si="8"/>
        <v>0</v>
      </c>
      <c r="AE13" s="22">
        <f t="shared" si="9"/>
        <v>0</v>
      </c>
      <c r="AF13" s="22">
        <f t="shared" si="10"/>
        <v>0</v>
      </c>
      <c r="AG13" s="22">
        <f t="shared" si="11"/>
        <v>0</v>
      </c>
      <c r="AH13" s="22">
        <f t="shared" si="12"/>
        <v>0</v>
      </c>
      <c r="AI13" s="22">
        <f t="shared" si="13"/>
        <v>0</v>
      </c>
      <c r="AJ13" s="22">
        <f t="shared" si="14"/>
        <v>0</v>
      </c>
      <c r="AK13" s="22">
        <f t="shared" si="15"/>
        <v>0</v>
      </c>
      <c r="AL13" s="22">
        <f t="shared" si="16"/>
        <v>0</v>
      </c>
      <c r="AM13" s="22">
        <f t="shared" si="17"/>
        <v>0</v>
      </c>
      <c r="AN13" s="22">
        <f t="shared" si="18"/>
        <v>0</v>
      </c>
      <c r="AO13" s="22">
        <f t="shared" si="19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2">
        <f t="shared" si="4"/>
        <v>0</v>
      </c>
      <c r="AA14" s="22">
        <f t="shared" si="5"/>
        <v>0</v>
      </c>
      <c r="AB14" s="22">
        <f t="shared" si="6"/>
        <v>0</v>
      </c>
      <c r="AC14" s="22">
        <f t="shared" si="7"/>
        <v>0</v>
      </c>
      <c r="AD14" s="22">
        <f t="shared" si="8"/>
        <v>0</v>
      </c>
      <c r="AE14" s="22">
        <f t="shared" si="9"/>
        <v>0</v>
      </c>
      <c r="AF14" s="22">
        <f t="shared" si="10"/>
        <v>0</v>
      </c>
      <c r="AG14" s="22">
        <f t="shared" si="11"/>
        <v>0</v>
      </c>
      <c r="AH14" s="22">
        <f t="shared" si="12"/>
        <v>0</v>
      </c>
      <c r="AI14" s="22">
        <f t="shared" si="13"/>
        <v>0</v>
      </c>
      <c r="AJ14" s="22">
        <f t="shared" si="14"/>
        <v>0</v>
      </c>
      <c r="AK14" s="22">
        <f t="shared" si="15"/>
        <v>0</v>
      </c>
      <c r="AL14" s="22">
        <f t="shared" si="16"/>
        <v>0</v>
      </c>
      <c r="AM14" s="22">
        <f t="shared" si="17"/>
        <v>0</v>
      </c>
      <c r="AN14" s="22">
        <f t="shared" si="18"/>
        <v>0</v>
      </c>
      <c r="AO14" s="22">
        <f t="shared" si="19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2">
        <f t="shared" si="4"/>
        <v>0</v>
      </c>
      <c r="AA15" s="22">
        <f t="shared" si="5"/>
        <v>0</v>
      </c>
      <c r="AB15" s="22">
        <f t="shared" si="6"/>
        <v>0</v>
      </c>
      <c r="AC15" s="22">
        <f t="shared" si="7"/>
        <v>0</v>
      </c>
      <c r="AD15" s="22">
        <f t="shared" si="8"/>
        <v>0</v>
      </c>
      <c r="AE15" s="22">
        <f t="shared" si="9"/>
        <v>0</v>
      </c>
      <c r="AF15" s="22">
        <f t="shared" si="10"/>
        <v>0</v>
      </c>
      <c r="AG15" s="22">
        <f t="shared" si="11"/>
        <v>0</v>
      </c>
      <c r="AH15" s="22">
        <f t="shared" si="12"/>
        <v>0</v>
      </c>
      <c r="AI15" s="22">
        <f t="shared" si="13"/>
        <v>0</v>
      </c>
      <c r="AJ15" s="22">
        <f t="shared" si="14"/>
        <v>0</v>
      </c>
      <c r="AK15" s="22">
        <f t="shared" si="15"/>
        <v>0</v>
      </c>
      <c r="AL15" s="22">
        <f t="shared" si="16"/>
        <v>0</v>
      </c>
      <c r="AM15" s="22">
        <f t="shared" si="17"/>
        <v>0</v>
      </c>
      <c r="AN15" s="22">
        <f t="shared" si="18"/>
        <v>0</v>
      </c>
      <c r="AO15" s="22">
        <f t="shared" si="19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2">
        <f t="shared" si="4"/>
        <v>0</v>
      </c>
      <c r="AA16" s="22">
        <f t="shared" si="5"/>
        <v>0</v>
      </c>
      <c r="AB16" s="22">
        <f t="shared" si="6"/>
        <v>0</v>
      </c>
      <c r="AC16" s="22">
        <f t="shared" si="7"/>
        <v>0</v>
      </c>
      <c r="AD16" s="22">
        <f t="shared" si="8"/>
        <v>0</v>
      </c>
      <c r="AE16" s="22">
        <f t="shared" si="9"/>
        <v>0</v>
      </c>
      <c r="AF16" s="22">
        <f t="shared" si="10"/>
        <v>0</v>
      </c>
      <c r="AG16" s="22">
        <f t="shared" si="11"/>
        <v>0</v>
      </c>
      <c r="AH16" s="22">
        <f t="shared" si="12"/>
        <v>0</v>
      </c>
      <c r="AI16" s="22">
        <f t="shared" si="13"/>
        <v>0</v>
      </c>
      <c r="AJ16" s="22">
        <f t="shared" si="14"/>
        <v>0</v>
      </c>
      <c r="AK16" s="22">
        <f t="shared" si="15"/>
        <v>0</v>
      </c>
      <c r="AL16" s="22">
        <f t="shared" si="16"/>
        <v>0</v>
      </c>
      <c r="AM16" s="22">
        <f t="shared" si="17"/>
        <v>0</v>
      </c>
      <c r="AN16" s="22">
        <f t="shared" si="18"/>
        <v>0</v>
      </c>
      <c r="AO16" s="22">
        <f t="shared" si="19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22">
        <f t="shared" si="12"/>
        <v>0</v>
      </c>
      <c r="AI17" s="22">
        <f t="shared" si="13"/>
        <v>0</v>
      </c>
      <c r="AJ17" s="22">
        <f t="shared" si="14"/>
        <v>0</v>
      </c>
      <c r="AK17" s="22">
        <f t="shared" si="15"/>
        <v>0</v>
      </c>
      <c r="AL17" s="22">
        <f t="shared" si="16"/>
        <v>0</v>
      </c>
      <c r="AM17" s="22">
        <f t="shared" si="17"/>
        <v>0</v>
      </c>
      <c r="AN17" s="22">
        <f t="shared" si="18"/>
        <v>0</v>
      </c>
      <c r="AO17" s="22">
        <f t="shared" si="19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22">
        <f t="shared" si="12"/>
        <v>0</v>
      </c>
      <c r="AI18" s="22">
        <f t="shared" si="13"/>
        <v>0</v>
      </c>
      <c r="AJ18" s="22">
        <f t="shared" si="14"/>
        <v>0</v>
      </c>
      <c r="AK18" s="22">
        <f t="shared" si="15"/>
        <v>0</v>
      </c>
      <c r="AL18" s="22">
        <f t="shared" si="16"/>
        <v>0</v>
      </c>
      <c r="AM18" s="22">
        <f t="shared" si="17"/>
        <v>0</v>
      </c>
      <c r="AN18" s="22">
        <f t="shared" si="18"/>
        <v>0</v>
      </c>
      <c r="AO18" s="22">
        <f t="shared" si="19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22">
        <f t="shared" si="12"/>
        <v>0</v>
      </c>
      <c r="AI19" s="22">
        <f t="shared" si="13"/>
        <v>0</v>
      </c>
      <c r="AJ19" s="22">
        <f t="shared" si="14"/>
        <v>0</v>
      </c>
      <c r="AK19" s="22">
        <f t="shared" si="15"/>
        <v>0</v>
      </c>
      <c r="AL19" s="22">
        <f t="shared" si="16"/>
        <v>0</v>
      </c>
      <c r="AM19" s="22">
        <f t="shared" si="17"/>
        <v>0</v>
      </c>
      <c r="AN19" s="22">
        <f t="shared" si="18"/>
        <v>0</v>
      </c>
      <c r="AO19" s="22">
        <f t="shared" si="19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22">
        <f t="shared" si="12"/>
        <v>0</v>
      </c>
      <c r="AI20" s="22">
        <f t="shared" si="13"/>
        <v>0</v>
      </c>
      <c r="AJ20" s="22">
        <f t="shared" si="14"/>
        <v>0</v>
      </c>
      <c r="AK20" s="22">
        <f t="shared" si="15"/>
        <v>0</v>
      </c>
      <c r="AL20" s="22">
        <f t="shared" si="16"/>
        <v>0</v>
      </c>
      <c r="AM20" s="22">
        <f t="shared" si="17"/>
        <v>0</v>
      </c>
      <c r="AN20" s="22">
        <f t="shared" si="18"/>
        <v>0</v>
      </c>
      <c r="AO20" s="22">
        <f t="shared" si="19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22">
        <f t="shared" si="12"/>
        <v>0</v>
      </c>
      <c r="AI21" s="22">
        <f t="shared" si="13"/>
        <v>0</v>
      </c>
      <c r="AJ21" s="22">
        <f t="shared" si="14"/>
        <v>0</v>
      </c>
      <c r="AK21" s="22">
        <f t="shared" si="15"/>
        <v>0</v>
      </c>
      <c r="AL21" s="22">
        <f t="shared" si="16"/>
        <v>0</v>
      </c>
      <c r="AM21" s="22">
        <f t="shared" si="17"/>
        <v>0</v>
      </c>
      <c r="AN21" s="22">
        <f t="shared" si="18"/>
        <v>0</v>
      </c>
      <c r="AO21" s="22">
        <f t="shared" si="19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22">
        <f t="shared" si="12"/>
        <v>0</v>
      </c>
      <c r="AI22" s="22">
        <f t="shared" si="13"/>
        <v>0</v>
      </c>
      <c r="AJ22" s="22">
        <f t="shared" si="14"/>
        <v>0</v>
      </c>
      <c r="AK22" s="22">
        <f t="shared" si="15"/>
        <v>0</v>
      </c>
      <c r="AL22" s="22">
        <f t="shared" si="16"/>
        <v>0</v>
      </c>
      <c r="AM22" s="22">
        <f t="shared" si="17"/>
        <v>0</v>
      </c>
      <c r="AN22" s="22">
        <f t="shared" si="18"/>
        <v>0</v>
      </c>
      <c r="AO22" s="22">
        <f t="shared" si="19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22">
        <f t="shared" si="12"/>
        <v>0</v>
      </c>
      <c r="AI23" s="22">
        <f t="shared" si="13"/>
        <v>0</v>
      </c>
      <c r="AJ23" s="22">
        <f t="shared" si="14"/>
        <v>0</v>
      </c>
      <c r="AK23" s="22">
        <f t="shared" si="15"/>
        <v>0</v>
      </c>
      <c r="AL23" s="22">
        <f t="shared" si="16"/>
        <v>0</v>
      </c>
      <c r="AM23" s="22">
        <f t="shared" si="17"/>
        <v>0</v>
      </c>
      <c r="AN23" s="22">
        <f t="shared" si="18"/>
        <v>0</v>
      </c>
      <c r="AO23" s="22">
        <f t="shared" si="19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22">
        <f t="shared" si="12"/>
        <v>0</v>
      </c>
      <c r="AI24" s="22">
        <f t="shared" si="13"/>
        <v>0</v>
      </c>
      <c r="AJ24" s="22">
        <f t="shared" si="14"/>
        <v>0</v>
      </c>
      <c r="AK24" s="22">
        <f t="shared" si="15"/>
        <v>0</v>
      </c>
      <c r="AL24" s="22">
        <f t="shared" si="16"/>
        <v>0</v>
      </c>
      <c r="AM24" s="22">
        <f t="shared" si="17"/>
        <v>0</v>
      </c>
      <c r="AN24" s="22">
        <f t="shared" si="18"/>
        <v>0</v>
      </c>
      <c r="AO24" s="22">
        <f t="shared" si="19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22">
        <f t="shared" si="12"/>
        <v>0</v>
      </c>
      <c r="AI25" s="22">
        <f t="shared" si="13"/>
        <v>0</v>
      </c>
      <c r="AJ25" s="22">
        <f t="shared" si="14"/>
        <v>0</v>
      </c>
      <c r="AK25" s="22">
        <f t="shared" si="15"/>
        <v>0</v>
      </c>
      <c r="AL25" s="22">
        <f t="shared" si="16"/>
        <v>0</v>
      </c>
      <c r="AM25" s="22">
        <f t="shared" si="17"/>
        <v>0</v>
      </c>
      <c r="AN25" s="22">
        <f t="shared" si="18"/>
        <v>0</v>
      </c>
      <c r="AO25" s="22">
        <f t="shared" si="19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22">
        <f t="shared" si="12"/>
        <v>0</v>
      </c>
      <c r="AI26" s="22">
        <f t="shared" si="13"/>
        <v>0</v>
      </c>
      <c r="AJ26" s="22">
        <f t="shared" si="14"/>
        <v>0</v>
      </c>
      <c r="AK26" s="22">
        <f t="shared" si="15"/>
        <v>0</v>
      </c>
      <c r="AL26" s="22">
        <f t="shared" si="16"/>
        <v>0</v>
      </c>
      <c r="AM26" s="22">
        <f t="shared" si="17"/>
        <v>0</v>
      </c>
      <c r="AN26" s="22">
        <f t="shared" si="18"/>
        <v>0</v>
      </c>
      <c r="AO26" s="22">
        <f t="shared" si="19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2">
        <f t="shared" si="4"/>
        <v>0</v>
      </c>
      <c r="AA27" s="22">
        <f t="shared" si="5"/>
        <v>0</v>
      </c>
      <c r="AB27" s="22">
        <f t="shared" si="6"/>
        <v>0</v>
      </c>
      <c r="AC27" s="22">
        <f t="shared" si="7"/>
        <v>0</v>
      </c>
      <c r="AD27" s="22">
        <f t="shared" si="8"/>
        <v>0</v>
      </c>
      <c r="AE27" s="22">
        <f t="shared" si="9"/>
        <v>0</v>
      </c>
      <c r="AF27" s="22">
        <f t="shared" si="10"/>
        <v>0</v>
      </c>
      <c r="AG27" s="22">
        <f t="shared" si="11"/>
        <v>0</v>
      </c>
      <c r="AH27" s="22">
        <f t="shared" si="12"/>
        <v>0</v>
      </c>
      <c r="AI27" s="22">
        <f t="shared" si="13"/>
        <v>0</v>
      </c>
      <c r="AJ27" s="22">
        <f t="shared" si="14"/>
        <v>0</v>
      </c>
      <c r="AK27" s="22">
        <f t="shared" si="15"/>
        <v>0</v>
      </c>
      <c r="AL27" s="22">
        <f t="shared" si="16"/>
        <v>0</v>
      </c>
      <c r="AM27" s="22">
        <f t="shared" si="17"/>
        <v>0</v>
      </c>
      <c r="AN27" s="22">
        <f t="shared" si="18"/>
        <v>0</v>
      </c>
      <c r="AO27" s="22">
        <f t="shared" si="19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2">
        <f t="shared" si="4"/>
        <v>0</v>
      </c>
      <c r="AA28" s="22">
        <f t="shared" si="5"/>
        <v>0</v>
      </c>
      <c r="AB28" s="22">
        <f t="shared" si="6"/>
        <v>0</v>
      </c>
      <c r="AC28" s="22">
        <f t="shared" si="7"/>
        <v>0</v>
      </c>
      <c r="AD28" s="22">
        <f t="shared" si="8"/>
        <v>0</v>
      </c>
      <c r="AE28" s="22">
        <f t="shared" si="9"/>
        <v>0</v>
      </c>
      <c r="AF28" s="22">
        <f t="shared" si="10"/>
        <v>0</v>
      </c>
      <c r="AG28" s="22">
        <f t="shared" si="11"/>
        <v>0</v>
      </c>
      <c r="AH28" s="22">
        <f t="shared" si="12"/>
        <v>0</v>
      </c>
      <c r="AI28" s="22">
        <f t="shared" si="13"/>
        <v>0</v>
      </c>
      <c r="AJ28" s="22">
        <f t="shared" si="14"/>
        <v>0</v>
      </c>
      <c r="AK28" s="22">
        <f t="shared" si="15"/>
        <v>0</v>
      </c>
      <c r="AL28" s="22">
        <f t="shared" si="16"/>
        <v>0</v>
      </c>
      <c r="AM28" s="22">
        <f t="shared" si="17"/>
        <v>0</v>
      </c>
      <c r="AN28" s="22">
        <f t="shared" si="18"/>
        <v>0</v>
      </c>
      <c r="AO28" s="22">
        <f t="shared" si="19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2">
        <f t="shared" si="4"/>
        <v>0</v>
      </c>
      <c r="AA29" s="22">
        <f t="shared" si="5"/>
        <v>0</v>
      </c>
      <c r="AB29" s="22">
        <f t="shared" si="6"/>
        <v>0</v>
      </c>
      <c r="AC29" s="22">
        <f t="shared" si="7"/>
        <v>0</v>
      </c>
      <c r="AD29" s="22">
        <f t="shared" si="8"/>
        <v>0</v>
      </c>
      <c r="AE29" s="22">
        <f t="shared" si="9"/>
        <v>0</v>
      </c>
      <c r="AF29" s="22">
        <f t="shared" si="10"/>
        <v>0</v>
      </c>
      <c r="AG29" s="22">
        <f t="shared" si="11"/>
        <v>0</v>
      </c>
      <c r="AH29" s="22">
        <f t="shared" si="12"/>
        <v>0</v>
      </c>
      <c r="AI29" s="22">
        <f t="shared" si="13"/>
        <v>0</v>
      </c>
      <c r="AJ29" s="22">
        <f t="shared" si="14"/>
        <v>0</v>
      </c>
      <c r="AK29" s="22">
        <f t="shared" si="15"/>
        <v>0</v>
      </c>
      <c r="AL29" s="22">
        <f t="shared" si="16"/>
        <v>0</v>
      </c>
      <c r="AM29" s="22">
        <f t="shared" si="17"/>
        <v>0</v>
      </c>
      <c r="AN29" s="22">
        <f t="shared" si="18"/>
        <v>0</v>
      </c>
      <c r="AO29" s="22">
        <f t="shared" si="19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2">
        <f t="shared" si="4"/>
        <v>0</v>
      </c>
      <c r="AA30" s="22">
        <f t="shared" si="5"/>
        <v>0</v>
      </c>
      <c r="AB30" s="22">
        <f t="shared" si="6"/>
        <v>0</v>
      </c>
      <c r="AC30" s="22">
        <f t="shared" si="7"/>
        <v>0</v>
      </c>
      <c r="AD30" s="22">
        <f t="shared" si="8"/>
        <v>0</v>
      </c>
      <c r="AE30" s="22">
        <f t="shared" si="9"/>
        <v>0</v>
      </c>
      <c r="AF30" s="22">
        <f t="shared" si="10"/>
        <v>0</v>
      </c>
      <c r="AG30" s="22">
        <f t="shared" si="11"/>
        <v>0</v>
      </c>
      <c r="AH30" s="22">
        <f t="shared" si="12"/>
        <v>0</v>
      </c>
      <c r="AI30" s="22">
        <f t="shared" si="13"/>
        <v>0</v>
      </c>
      <c r="AJ30" s="22">
        <f t="shared" si="14"/>
        <v>0</v>
      </c>
      <c r="AK30" s="22">
        <f t="shared" si="15"/>
        <v>0</v>
      </c>
      <c r="AL30" s="22">
        <f t="shared" si="16"/>
        <v>0</v>
      </c>
      <c r="AM30" s="22">
        <f t="shared" si="17"/>
        <v>0</v>
      </c>
      <c r="AN30" s="22">
        <f t="shared" si="18"/>
        <v>0</v>
      </c>
      <c r="AO30" s="22">
        <f t="shared" si="19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2">
        <f t="shared" si="4"/>
        <v>0</v>
      </c>
      <c r="AA31" s="22">
        <f t="shared" si="5"/>
        <v>0</v>
      </c>
      <c r="AB31" s="22">
        <f t="shared" si="6"/>
        <v>0</v>
      </c>
      <c r="AC31" s="22">
        <f t="shared" si="7"/>
        <v>0</v>
      </c>
      <c r="AD31" s="22">
        <f t="shared" si="8"/>
        <v>0</v>
      </c>
      <c r="AE31" s="22">
        <f t="shared" si="9"/>
        <v>0</v>
      </c>
      <c r="AF31" s="22">
        <f t="shared" si="10"/>
        <v>0</v>
      </c>
      <c r="AG31" s="22">
        <f t="shared" si="11"/>
        <v>0</v>
      </c>
      <c r="AH31" s="22">
        <f t="shared" si="12"/>
        <v>0</v>
      </c>
      <c r="AI31" s="22">
        <f t="shared" si="13"/>
        <v>0</v>
      </c>
      <c r="AJ31" s="22">
        <f t="shared" si="14"/>
        <v>0</v>
      </c>
      <c r="AK31" s="22">
        <f t="shared" si="15"/>
        <v>0</v>
      </c>
      <c r="AL31" s="22">
        <f t="shared" si="16"/>
        <v>0</v>
      </c>
      <c r="AM31" s="22">
        <f t="shared" si="17"/>
        <v>0</v>
      </c>
      <c r="AN31" s="22">
        <f t="shared" si="18"/>
        <v>0</v>
      </c>
      <c r="AO31" s="22">
        <f t="shared" si="19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2">
        <f t="shared" si="4"/>
        <v>0</v>
      </c>
      <c r="AA32" s="22">
        <f t="shared" si="5"/>
        <v>0</v>
      </c>
      <c r="AB32" s="22">
        <f t="shared" si="6"/>
        <v>0</v>
      </c>
      <c r="AC32" s="22">
        <f t="shared" si="7"/>
        <v>0</v>
      </c>
      <c r="AD32" s="22">
        <f t="shared" si="8"/>
        <v>0</v>
      </c>
      <c r="AE32" s="22">
        <f t="shared" si="9"/>
        <v>0</v>
      </c>
      <c r="AF32" s="22">
        <f t="shared" si="10"/>
        <v>0</v>
      </c>
      <c r="AG32" s="22">
        <f t="shared" si="11"/>
        <v>0</v>
      </c>
      <c r="AH32" s="22">
        <f t="shared" si="12"/>
        <v>0</v>
      </c>
      <c r="AI32" s="22">
        <f t="shared" si="13"/>
        <v>0</v>
      </c>
      <c r="AJ32" s="22">
        <f t="shared" si="14"/>
        <v>0</v>
      </c>
      <c r="AK32" s="22">
        <f t="shared" si="15"/>
        <v>0</v>
      </c>
      <c r="AL32" s="22">
        <f t="shared" si="16"/>
        <v>0</v>
      </c>
      <c r="AM32" s="22">
        <f t="shared" si="17"/>
        <v>0</v>
      </c>
      <c r="AN32" s="22">
        <f t="shared" si="18"/>
        <v>0</v>
      </c>
      <c r="AO32" s="22">
        <f t="shared" si="19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2">
        <f t="shared" si="4"/>
        <v>0</v>
      </c>
      <c r="AA33" s="22">
        <f t="shared" si="5"/>
        <v>0</v>
      </c>
      <c r="AB33" s="22">
        <f t="shared" si="6"/>
        <v>0</v>
      </c>
      <c r="AC33" s="22">
        <f t="shared" si="7"/>
        <v>0</v>
      </c>
      <c r="AD33" s="22">
        <f t="shared" si="8"/>
        <v>0</v>
      </c>
      <c r="AE33" s="22">
        <f t="shared" si="9"/>
        <v>0</v>
      </c>
      <c r="AF33" s="22">
        <f t="shared" si="10"/>
        <v>0</v>
      </c>
      <c r="AG33" s="22">
        <f t="shared" si="11"/>
        <v>0</v>
      </c>
      <c r="AH33" s="22">
        <f t="shared" si="12"/>
        <v>0</v>
      </c>
      <c r="AI33" s="22">
        <f t="shared" si="13"/>
        <v>0</v>
      </c>
      <c r="AJ33" s="22">
        <f t="shared" si="14"/>
        <v>0</v>
      </c>
      <c r="AK33" s="22">
        <f t="shared" si="15"/>
        <v>0</v>
      </c>
      <c r="AL33" s="22">
        <f t="shared" si="16"/>
        <v>0</v>
      </c>
      <c r="AM33" s="22">
        <f t="shared" si="17"/>
        <v>0</v>
      </c>
      <c r="AN33" s="22">
        <f t="shared" si="18"/>
        <v>0</v>
      </c>
      <c r="AO33" s="22">
        <f t="shared" si="19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2">
        <f t="shared" si="4"/>
        <v>0</v>
      </c>
      <c r="AA34" s="22">
        <f t="shared" si="5"/>
        <v>0</v>
      </c>
      <c r="AB34" s="22">
        <f t="shared" si="6"/>
        <v>0</v>
      </c>
      <c r="AC34" s="22">
        <f t="shared" si="7"/>
        <v>0</v>
      </c>
      <c r="AD34" s="22">
        <f t="shared" si="8"/>
        <v>0</v>
      </c>
      <c r="AE34" s="22">
        <f t="shared" si="9"/>
        <v>0</v>
      </c>
      <c r="AF34" s="22">
        <f t="shared" si="10"/>
        <v>0</v>
      </c>
      <c r="AG34" s="22">
        <f t="shared" si="11"/>
        <v>0</v>
      </c>
      <c r="AH34" s="22">
        <f t="shared" si="12"/>
        <v>0</v>
      </c>
      <c r="AI34" s="22">
        <f t="shared" si="13"/>
        <v>0</v>
      </c>
      <c r="AJ34" s="22">
        <f t="shared" si="14"/>
        <v>0</v>
      </c>
      <c r="AK34" s="22">
        <f t="shared" si="15"/>
        <v>0</v>
      </c>
      <c r="AL34" s="22">
        <f t="shared" si="16"/>
        <v>0</v>
      </c>
      <c r="AM34" s="22">
        <f t="shared" si="17"/>
        <v>0</v>
      </c>
      <c r="AN34" s="22">
        <f t="shared" si="18"/>
        <v>0</v>
      </c>
      <c r="AO34" s="22">
        <f t="shared" si="19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2">
        <f t="shared" si="4"/>
        <v>0</v>
      </c>
      <c r="AA35" s="22">
        <f t="shared" si="5"/>
        <v>0</v>
      </c>
      <c r="AB35" s="22">
        <f t="shared" si="6"/>
        <v>0</v>
      </c>
      <c r="AC35" s="22">
        <f t="shared" si="7"/>
        <v>0</v>
      </c>
      <c r="AD35" s="22">
        <f t="shared" si="8"/>
        <v>0</v>
      </c>
      <c r="AE35" s="22">
        <f t="shared" si="9"/>
        <v>0</v>
      </c>
      <c r="AF35" s="22">
        <f t="shared" si="10"/>
        <v>0</v>
      </c>
      <c r="AG35" s="22">
        <f t="shared" si="11"/>
        <v>0</v>
      </c>
      <c r="AH35" s="22">
        <f t="shared" si="12"/>
        <v>0</v>
      </c>
      <c r="AI35" s="22">
        <f t="shared" si="13"/>
        <v>0</v>
      </c>
      <c r="AJ35" s="22">
        <f t="shared" si="14"/>
        <v>0</v>
      </c>
      <c r="AK35" s="22">
        <f t="shared" si="15"/>
        <v>0</v>
      </c>
      <c r="AL35" s="22">
        <f t="shared" si="16"/>
        <v>0</v>
      </c>
      <c r="AM35" s="22">
        <f t="shared" si="17"/>
        <v>0</v>
      </c>
      <c r="AN35" s="22">
        <f t="shared" si="18"/>
        <v>0</v>
      </c>
      <c r="AO35" s="22">
        <f t="shared" si="19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2">
        <f t="shared" si="4"/>
        <v>0</v>
      </c>
      <c r="AA36" s="22">
        <f t="shared" si="5"/>
        <v>0</v>
      </c>
      <c r="AB36" s="22">
        <f t="shared" si="6"/>
        <v>0</v>
      </c>
      <c r="AC36" s="22">
        <f t="shared" si="7"/>
        <v>0</v>
      </c>
      <c r="AD36" s="22">
        <f t="shared" si="8"/>
        <v>0</v>
      </c>
      <c r="AE36" s="22">
        <f t="shared" si="9"/>
        <v>0</v>
      </c>
      <c r="AF36" s="22">
        <f t="shared" si="10"/>
        <v>0</v>
      </c>
      <c r="AG36" s="22">
        <f t="shared" si="11"/>
        <v>0</v>
      </c>
      <c r="AH36" s="22">
        <f t="shared" si="12"/>
        <v>0</v>
      </c>
      <c r="AI36" s="22">
        <f t="shared" si="13"/>
        <v>0</v>
      </c>
      <c r="AJ36" s="22">
        <f t="shared" si="14"/>
        <v>0</v>
      </c>
      <c r="AK36" s="22">
        <f t="shared" si="15"/>
        <v>0</v>
      </c>
      <c r="AL36" s="22">
        <f t="shared" si="16"/>
        <v>0</v>
      </c>
      <c r="AM36" s="22">
        <f t="shared" si="17"/>
        <v>0</v>
      </c>
      <c r="AN36" s="22">
        <f t="shared" si="18"/>
        <v>0</v>
      </c>
      <c r="AO36" s="22">
        <f t="shared" si="19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2">
        <f t="shared" si="4"/>
        <v>0</v>
      </c>
      <c r="AA37" s="22">
        <f t="shared" si="5"/>
        <v>0</v>
      </c>
      <c r="AB37" s="22">
        <f t="shared" si="6"/>
        <v>0</v>
      </c>
      <c r="AC37" s="22">
        <f t="shared" si="7"/>
        <v>0</v>
      </c>
      <c r="AD37" s="22">
        <f t="shared" si="8"/>
        <v>0</v>
      </c>
      <c r="AE37" s="22">
        <f t="shared" si="9"/>
        <v>0</v>
      </c>
      <c r="AF37" s="22">
        <f t="shared" si="10"/>
        <v>0</v>
      </c>
      <c r="AG37" s="22">
        <f t="shared" si="11"/>
        <v>0</v>
      </c>
      <c r="AH37" s="22">
        <f t="shared" si="12"/>
        <v>0</v>
      </c>
      <c r="AI37" s="22">
        <f t="shared" si="13"/>
        <v>0</v>
      </c>
      <c r="AJ37" s="22">
        <f t="shared" si="14"/>
        <v>0</v>
      </c>
      <c r="AK37" s="22">
        <f t="shared" si="15"/>
        <v>0</v>
      </c>
      <c r="AL37" s="22">
        <f t="shared" si="16"/>
        <v>0</v>
      </c>
      <c r="AM37" s="22">
        <f t="shared" si="17"/>
        <v>0</v>
      </c>
      <c r="AN37" s="22">
        <f t="shared" si="18"/>
        <v>0</v>
      </c>
      <c r="AO37" s="22">
        <f t="shared" si="19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2">
        <f t="shared" si="4"/>
        <v>0</v>
      </c>
      <c r="AA38" s="22">
        <f t="shared" si="5"/>
        <v>0</v>
      </c>
      <c r="AB38" s="22">
        <f t="shared" si="6"/>
        <v>0</v>
      </c>
      <c r="AC38" s="22">
        <f t="shared" si="7"/>
        <v>0</v>
      </c>
      <c r="AD38" s="22">
        <f t="shared" si="8"/>
        <v>0</v>
      </c>
      <c r="AE38" s="22">
        <f t="shared" si="9"/>
        <v>0</v>
      </c>
      <c r="AF38" s="22">
        <f t="shared" si="10"/>
        <v>0</v>
      </c>
      <c r="AG38" s="22">
        <f t="shared" si="11"/>
        <v>0</v>
      </c>
      <c r="AH38" s="22">
        <f t="shared" si="12"/>
        <v>0</v>
      </c>
      <c r="AI38" s="22">
        <f t="shared" si="13"/>
        <v>0</v>
      </c>
      <c r="AJ38" s="22">
        <f t="shared" si="14"/>
        <v>0</v>
      </c>
      <c r="AK38" s="22">
        <f t="shared" si="15"/>
        <v>0</v>
      </c>
      <c r="AL38" s="22">
        <f t="shared" si="16"/>
        <v>0</v>
      </c>
      <c r="AM38" s="22">
        <f t="shared" si="17"/>
        <v>0</v>
      </c>
      <c r="AN38" s="22">
        <f t="shared" si="18"/>
        <v>0</v>
      </c>
      <c r="AO38" s="22">
        <f t="shared" si="19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2">
        <f t="shared" si="4"/>
        <v>0</v>
      </c>
      <c r="AA39" s="22">
        <f t="shared" si="5"/>
        <v>0</v>
      </c>
      <c r="AB39" s="22">
        <f t="shared" si="6"/>
        <v>0</v>
      </c>
      <c r="AC39" s="22">
        <f t="shared" si="7"/>
        <v>0</v>
      </c>
      <c r="AD39" s="22">
        <f t="shared" si="8"/>
        <v>0</v>
      </c>
      <c r="AE39" s="22">
        <f t="shared" si="9"/>
        <v>0</v>
      </c>
      <c r="AF39" s="22">
        <f t="shared" si="10"/>
        <v>0</v>
      </c>
      <c r="AG39" s="22">
        <f t="shared" si="11"/>
        <v>0</v>
      </c>
      <c r="AH39" s="22">
        <f t="shared" si="12"/>
        <v>0</v>
      </c>
      <c r="AI39" s="22">
        <f t="shared" si="13"/>
        <v>0</v>
      </c>
      <c r="AJ39" s="22">
        <f t="shared" si="14"/>
        <v>0</v>
      </c>
      <c r="AK39" s="22">
        <f t="shared" si="15"/>
        <v>0</v>
      </c>
      <c r="AL39" s="22">
        <f t="shared" si="16"/>
        <v>0</v>
      </c>
      <c r="AM39" s="22">
        <f t="shared" si="17"/>
        <v>0</v>
      </c>
      <c r="AN39" s="22">
        <f t="shared" si="18"/>
        <v>0</v>
      </c>
      <c r="AO39" s="22">
        <f t="shared" si="19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2">
        <f t="shared" si="4"/>
        <v>0</v>
      </c>
      <c r="AA40" s="22">
        <f t="shared" si="5"/>
        <v>0</v>
      </c>
      <c r="AB40" s="22">
        <f t="shared" si="6"/>
        <v>0</v>
      </c>
      <c r="AC40" s="22">
        <f t="shared" si="7"/>
        <v>0</v>
      </c>
      <c r="AD40" s="22">
        <f t="shared" si="8"/>
        <v>0</v>
      </c>
      <c r="AE40" s="22">
        <f t="shared" si="9"/>
        <v>0</v>
      </c>
      <c r="AF40" s="22">
        <f t="shared" si="10"/>
        <v>0</v>
      </c>
      <c r="AG40" s="22">
        <f t="shared" si="11"/>
        <v>0</v>
      </c>
      <c r="AH40" s="22">
        <f t="shared" si="12"/>
        <v>0</v>
      </c>
      <c r="AI40" s="22">
        <f t="shared" si="13"/>
        <v>0</v>
      </c>
      <c r="AJ40" s="22">
        <f t="shared" si="14"/>
        <v>0</v>
      </c>
      <c r="AK40" s="22">
        <f t="shared" si="15"/>
        <v>0</v>
      </c>
      <c r="AL40" s="22">
        <f t="shared" si="16"/>
        <v>0</v>
      </c>
      <c r="AM40" s="22">
        <f t="shared" si="17"/>
        <v>0</v>
      </c>
      <c r="AN40" s="22">
        <f t="shared" si="18"/>
        <v>0</v>
      </c>
      <c r="AO40" s="22">
        <f t="shared" si="19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2">
        <f t="shared" si="4"/>
        <v>0</v>
      </c>
      <c r="AA41" s="22">
        <f t="shared" si="5"/>
        <v>0</v>
      </c>
      <c r="AB41" s="22">
        <f t="shared" si="6"/>
        <v>0</v>
      </c>
      <c r="AC41" s="22">
        <f t="shared" si="7"/>
        <v>0</v>
      </c>
      <c r="AD41" s="22">
        <f t="shared" si="8"/>
        <v>0</v>
      </c>
      <c r="AE41" s="22">
        <f t="shared" si="9"/>
        <v>0</v>
      </c>
      <c r="AF41" s="22">
        <f t="shared" si="10"/>
        <v>0</v>
      </c>
      <c r="AG41" s="22">
        <f t="shared" si="11"/>
        <v>0</v>
      </c>
      <c r="AH41" s="22">
        <f t="shared" si="12"/>
        <v>0</v>
      </c>
      <c r="AI41" s="22">
        <f t="shared" si="13"/>
        <v>0</v>
      </c>
      <c r="AJ41" s="22">
        <f t="shared" si="14"/>
        <v>0</v>
      </c>
      <c r="AK41" s="22">
        <f t="shared" si="15"/>
        <v>0</v>
      </c>
      <c r="AL41" s="22">
        <f t="shared" si="16"/>
        <v>0</v>
      </c>
      <c r="AM41" s="22">
        <f t="shared" si="17"/>
        <v>0</v>
      </c>
      <c r="AN41" s="22">
        <f t="shared" si="18"/>
        <v>0</v>
      </c>
      <c r="AO41" s="22">
        <f t="shared" si="19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2">
        <f t="shared" si="4"/>
        <v>0</v>
      </c>
      <c r="AA42" s="22">
        <f t="shared" si="5"/>
        <v>0</v>
      </c>
      <c r="AB42" s="22">
        <f t="shared" si="6"/>
        <v>0</v>
      </c>
      <c r="AC42" s="22">
        <f t="shared" si="7"/>
        <v>0</v>
      </c>
      <c r="AD42" s="22">
        <f t="shared" si="8"/>
        <v>0</v>
      </c>
      <c r="AE42" s="22">
        <f t="shared" si="9"/>
        <v>0</v>
      </c>
      <c r="AF42" s="22">
        <f t="shared" si="10"/>
        <v>0</v>
      </c>
      <c r="AG42" s="22">
        <f t="shared" si="11"/>
        <v>0</v>
      </c>
      <c r="AH42" s="22">
        <f t="shared" si="12"/>
        <v>0</v>
      </c>
      <c r="AI42" s="22">
        <f t="shared" si="13"/>
        <v>0</v>
      </c>
      <c r="AJ42" s="22">
        <f t="shared" si="14"/>
        <v>0</v>
      </c>
      <c r="AK42" s="22">
        <f t="shared" si="15"/>
        <v>0</v>
      </c>
      <c r="AL42" s="22">
        <f t="shared" si="16"/>
        <v>0</v>
      </c>
      <c r="AM42" s="22">
        <f t="shared" si="17"/>
        <v>0</v>
      </c>
      <c r="AN42" s="22">
        <f t="shared" si="18"/>
        <v>0</v>
      </c>
      <c r="AO42" s="22">
        <f t="shared" si="19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2">
        <f t="shared" si="4"/>
        <v>0</v>
      </c>
      <c r="AA43" s="22">
        <f t="shared" si="5"/>
        <v>0</v>
      </c>
      <c r="AB43" s="22">
        <f t="shared" si="6"/>
        <v>0</v>
      </c>
      <c r="AC43" s="22">
        <f t="shared" si="7"/>
        <v>0</v>
      </c>
      <c r="AD43" s="22">
        <f t="shared" si="8"/>
        <v>0</v>
      </c>
      <c r="AE43" s="22">
        <f t="shared" si="9"/>
        <v>0</v>
      </c>
      <c r="AF43" s="22">
        <f t="shared" si="10"/>
        <v>0</v>
      </c>
      <c r="AG43" s="22">
        <f t="shared" si="11"/>
        <v>0</v>
      </c>
      <c r="AH43" s="22">
        <f t="shared" si="12"/>
        <v>0</v>
      </c>
      <c r="AI43" s="22">
        <f t="shared" si="13"/>
        <v>0</v>
      </c>
      <c r="AJ43" s="22">
        <f t="shared" si="14"/>
        <v>0</v>
      </c>
      <c r="AK43" s="22">
        <f t="shared" si="15"/>
        <v>0</v>
      </c>
      <c r="AL43" s="22">
        <f t="shared" si="16"/>
        <v>0</v>
      </c>
      <c r="AM43" s="22">
        <f t="shared" si="17"/>
        <v>0</v>
      </c>
      <c r="AN43" s="22">
        <f t="shared" si="18"/>
        <v>0</v>
      </c>
      <c r="AO43" s="22">
        <f t="shared" si="19"/>
        <v>0</v>
      </c>
    </row>
  </sheetData>
  <sheetProtection algorithmName="SHA-512" hashValue="iWw7M5qnkUIDH/lmrkbvAa1DoBQDA2T55EgmqjUZt1qvLEtuoSlQuW5s3ewbqtlH+yf3YZDOhqqLL7pvkruN+A==" saltValue="miZDTeXHQtH2qP0EXsty9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85546875" style="4" bestFit="1" customWidth="1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60</v>
      </c>
      <c r="Z1" s="30" t="s">
        <v>73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2"/>
      <c r="AA4" s="22"/>
      <c r="AB4" s="22"/>
      <c r="AC4" s="22"/>
      <c r="AD4" s="22"/>
      <c r="AE4" s="22"/>
      <c r="AF4" s="22">
        <f>ROUND(2*L4*M4,2)</f>
        <v>0</v>
      </c>
      <c r="AG4" s="22">
        <f>2*L4</f>
        <v>0</v>
      </c>
      <c r="AH4" s="22">
        <f>ROUND(4*D4*E4+4*F4*G4+1*H4*I4+2*L4*M4,2)</f>
        <v>0</v>
      </c>
      <c r="AI4" s="22">
        <f>4*D4+4*F4+1*H4+2*L4</f>
        <v>0</v>
      </c>
      <c r="AJ4" s="22">
        <f>ROUND(1*F4*G4+3*H4*I4+3*J4*K4,2)</f>
        <v>0</v>
      </c>
      <c r="AK4" s="22">
        <f>1*F4+3*H4+3*J4</f>
        <v>0</v>
      </c>
      <c r="AL4" s="22">
        <f>ROUND(1*F4*G4+1*H4*I4+1*J4*K4+3*L4*M4,2)</f>
        <v>0</v>
      </c>
      <c r="AM4" s="22">
        <f>1*F4+1*H4+1*J4+3*L4</f>
        <v>0</v>
      </c>
      <c r="AN4" s="22"/>
      <c r="AO4" s="22"/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Z5" s="22"/>
      <c r="AA5" s="22"/>
      <c r="AB5" s="22"/>
      <c r="AC5" s="22"/>
      <c r="AD5" s="22"/>
      <c r="AE5" s="22"/>
      <c r="AF5" s="22">
        <f t="shared" ref="AF5:AF43" si="3">ROUND(2*L5*M5,2)</f>
        <v>0</v>
      </c>
      <c r="AG5" s="22">
        <f t="shared" ref="AG5:AG43" si="4">2*L5</f>
        <v>0</v>
      </c>
      <c r="AH5" s="22">
        <f t="shared" ref="AH5:AH43" si="5">ROUND(4*D5*E5+4*F5*G5+1*H5*I5+2*L5*M5,2)</f>
        <v>0</v>
      </c>
      <c r="AI5" s="22">
        <f t="shared" ref="AI5:AI43" si="6">4*D5+4*F5+1*H5+2*L5</f>
        <v>0</v>
      </c>
      <c r="AJ5" s="22">
        <f t="shared" ref="AJ5:AJ43" si="7">ROUND(1*F5*G5+3*H5*I5+3*J5*K5,2)</f>
        <v>0</v>
      </c>
      <c r="AK5" s="22">
        <f t="shared" ref="AK5:AK43" si="8">1*F5+3*H5+3*J5</f>
        <v>0</v>
      </c>
      <c r="AL5" s="22">
        <f t="shared" ref="AL5:AL43" si="9">ROUND(1*F5*G5+1*H5*I5+1*J5*K5+3*L5*M5,2)</f>
        <v>0</v>
      </c>
      <c r="AM5" s="22">
        <f t="shared" ref="AM5:AM43" si="10">1*F5+1*H5+1*J5+3*L5</f>
        <v>0</v>
      </c>
      <c r="AN5" s="22"/>
      <c r="AO5" s="22"/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Z6" s="22"/>
      <c r="AA6" s="22"/>
      <c r="AB6" s="22"/>
      <c r="AC6" s="22"/>
      <c r="AD6" s="22"/>
      <c r="AE6" s="22"/>
      <c r="AF6" s="22">
        <f t="shared" si="3"/>
        <v>0</v>
      </c>
      <c r="AG6" s="22">
        <f t="shared" si="4"/>
        <v>0</v>
      </c>
      <c r="AH6" s="22">
        <f t="shared" si="5"/>
        <v>0</v>
      </c>
      <c r="AI6" s="22">
        <f t="shared" si="6"/>
        <v>0</v>
      </c>
      <c r="AJ6" s="22">
        <f t="shared" si="7"/>
        <v>0</v>
      </c>
      <c r="AK6" s="22">
        <f t="shared" si="8"/>
        <v>0</v>
      </c>
      <c r="AL6" s="22">
        <f t="shared" si="9"/>
        <v>0</v>
      </c>
      <c r="AM6" s="22">
        <f t="shared" si="10"/>
        <v>0</v>
      </c>
      <c r="AN6" s="22"/>
      <c r="AO6" s="22"/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Z7" s="22"/>
      <c r="AA7" s="22"/>
      <c r="AB7" s="22"/>
      <c r="AC7" s="22"/>
      <c r="AD7" s="22"/>
      <c r="AE7" s="22"/>
      <c r="AF7" s="22">
        <f t="shared" si="3"/>
        <v>0</v>
      </c>
      <c r="AG7" s="22">
        <f t="shared" si="4"/>
        <v>0</v>
      </c>
      <c r="AH7" s="22">
        <f t="shared" si="5"/>
        <v>0</v>
      </c>
      <c r="AI7" s="22">
        <f t="shared" si="6"/>
        <v>0</v>
      </c>
      <c r="AJ7" s="22">
        <f t="shared" si="7"/>
        <v>0</v>
      </c>
      <c r="AK7" s="22">
        <f t="shared" si="8"/>
        <v>0</v>
      </c>
      <c r="AL7" s="22">
        <f t="shared" si="9"/>
        <v>0</v>
      </c>
      <c r="AM7" s="22">
        <f t="shared" si="10"/>
        <v>0</v>
      </c>
      <c r="AN7" s="22"/>
      <c r="AO7" s="22"/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Z8" s="22"/>
      <c r="AA8" s="22"/>
      <c r="AB8" s="22"/>
      <c r="AC8" s="22"/>
      <c r="AD8" s="22"/>
      <c r="AE8" s="22"/>
      <c r="AF8" s="22">
        <f t="shared" si="3"/>
        <v>0</v>
      </c>
      <c r="AG8" s="22">
        <f t="shared" si="4"/>
        <v>0</v>
      </c>
      <c r="AH8" s="22">
        <f t="shared" si="5"/>
        <v>0</v>
      </c>
      <c r="AI8" s="22">
        <f t="shared" si="6"/>
        <v>0</v>
      </c>
      <c r="AJ8" s="22">
        <f t="shared" si="7"/>
        <v>0</v>
      </c>
      <c r="AK8" s="22">
        <f t="shared" si="8"/>
        <v>0</v>
      </c>
      <c r="AL8" s="22">
        <f t="shared" si="9"/>
        <v>0</v>
      </c>
      <c r="AM8" s="22">
        <f t="shared" si="10"/>
        <v>0</v>
      </c>
      <c r="AN8" s="22"/>
      <c r="AO8" s="22"/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Z9" s="22"/>
      <c r="AA9" s="22"/>
      <c r="AB9" s="22"/>
      <c r="AC9" s="22"/>
      <c r="AD9" s="22"/>
      <c r="AE9" s="22"/>
      <c r="AF9" s="22">
        <f t="shared" si="3"/>
        <v>0</v>
      </c>
      <c r="AG9" s="22">
        <f t="shared" si="4"/>
        <v>0</v>
      </c>
      <c r="AH9" s="22">
        <f t="shared" si="5"/>
        <v>0</v>
      </c>
      <c r="AI9" s="22">
        <f t="shared" si="6"/>
        <v>0</v>
      </c>
      <c r="AJ9" s="22">
        <f t="shared" si="7"/>
        <v>0</v>
      </c>
      <c r="AK9" s="22">
        <f t="shared" si="8"/>
        <v>0</v>
      </c>
      <c r="AL9" s="22">
        <f t="shared" si="9"/>
        <v>0</v>
      </c>
      <c r="AM9" s="22">
        <f t="shared" si="10"/>
        <v>0</v>
      </c>
      <c r="AN9" s="22"/>
      <c r="AO9" s="22"/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Z10" s="22"/>
      <c r="AA10" s="22"/>
      <c r="AB10" s="22"/>
      <c r="AC10" s="22"/>
      <c r="AD10" s="22"/>
      <c r="AE10" s="22"/>
      <c r="AF10" s="22">
        <f t="shared" si="3"/>
        <v>0</v>
      </c>
      <c r="AG10" s="22">
        <f t="shared" si="4"/>
        <v>0</v>
      </c>
      <c r="AH10" s="22">
        <f t="shared" si="5"/>
        <v>0</v>
      </c>
      <c r="AI10" s="22">
        <f t="shared" si="6"/>
        <v>0</v>
      </c>
      <c r="AJ10" s="22">
        <f t="shared" si="7"/>
        <v>0</v>
      </c>
      <c r="AK10" s="22">
        <f t="shared" si="8"/>
        <v>0</v>
      </c>
      <c r="AL10" s="22">
        <f t="shared" si="9"/>
        <v>0</v>
      </c>
      <c r="AM10" s="22">
        <f t="shared" si="10"/>
        <v>0</v>
      </c>
      <c r="AN10" s="22"/>
      <c r="AO10" s="22"/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Z11" s="22"/>
      <c r="AA11" s="22"/>
      <c r="AB11" s="22"/>
      <c r="AC11" s="22"/>
      <c r="AD11" s="22"/>
      <c r="AE11" s="22"/>
      <c r="AF11" s="22">
        <f t="shared" si="3"/>
        <v>0</v>
      </c>
      <c r="AG11" s="22">
        <f t="shared" si="4"/>
        <v>0</v>
      </c>
      <c r="AH11" s="22">
        <f t="shared" si="5"/>
        <v>0</v>
      </c>
      <c r="AI11" s="22">
        <f t="shared" si="6"/>
        <v>0</v>
      </c>
      <c r="AJ11" s="22">
        <f t="shared" si="7"/>
        <v>0</v>
      </c>
      <c r="AK11" s="22">
        <f t="shared" si="8"/>
        <v>0</v>
      </c>
      <c r="AL11" s="22">
        <f t="shared" si="9"/>
        <v>0</v>
      </c>
      <c r="AM11" s="22">
        <f t="shared" si="10"/>
        <v>0</v>
      </c>
      <c r="AN11" s="22"/>
      <c r="AO11" s="22"/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Z12" s="22"/>
      <c r="AA12" s="22"/>
      <c r="AB12" s="22"/>
      <c r="AC12" s="22"/>
      <c r="AD12" s="22"/>
      <c r="AE12" s="22"/>
      <c r="AF12" s="22">
        <f t="shared" si="3"/>
        <v>0</v>
      </c>
      <c r="AG12" s="22">
        <f t="shared" si="4"/>
        <v>0</v>
      </c>
      <c r="AH12" s="22">
        <f t="shared" si="5"/>
        <v>0</v>
      </c>
      <c r="AI12" s="22">
        <f t="shared" si="6"/>
        <v>0</v>
      </c>
      <c r="AJ12" s="22">
        <f t="shared" si="7"/>
        <v>0</v>
      </c>
      <c r="AK12" s="22">
        <f t="shared" si="8"/>
        <v>0</v>
      </c>
      <c r="AL12" s="22">
        <f t="shared" si="9"/>
        <v>0</v>
      </c>
      <c r="AM12" s="22">
        <f t="shared" si="10"/>
        <v>0</v>
      </c>
      <c r="AN12" s="22"/>
      <c r="AO12" s="22"/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Z13" s="22"/>
      <c r="AA13" s="22"/>
      <c r="AB13" s="22"/>
      <c r="AC13" s="22"/>
      <c r="AD13" s="22"/>
      <c r="AE13" s="22"/>
      <c r="AF13" s="22">
        <f t="shared" si="3"/>
        <v>0</v>
      </c>
      <c r="AG13" s="22">
        <f t="shared" si="4"/>
        <v>0</v>
      </c>
      <c r="AH13" s="22">
        <f t="shared" si="5"/>
        <v>0</v>
      </c>
      <c r="AI13" s="22">
        <f t="shared" si="6"/>
        <v>0</v>
      </c>
      <c r="AJ13" s="22">
        <f t="shared" si="7"/>
        <v>0</v>
      </c>
      <c r="AK13" s="22">
        <f t="shared" si="8"/>
        <v>0</v>
      </c>
      <c r="AL13" s="22">
        <f t="shared" si="9"/>
        <v>0</v>
      </c>
      <c r="AM13" s="22">
        <f t="shared" si="10"/>
        <v>0</v>
      </c>
      <c r="AN13" s="22"/>
      <c r="AO13" s="22"/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Z14" s="22"/>
      <c r="AA14" s="22"/>
      <c r="AB14" s="22"/>
      <c r="AC14" s="22"/>
      <c r="AD14" s="22"/>
      <c r="AE14" s="22"/>
      <c r="AF14" s="22">
        <f t="shared" si="3"/>
        <v>0</v>
      </c>
      <c r="AG14" s="22">
        <f t="shared" si="4"/>
        <v>0</v>
      </c>
      <c r="AH14" s="22">
        <f t="shared" si="5"/>
        <v>0</v>
      </c>
      <c r="AI14" s="22">
        <f t="shared" si="6"/>
        <v>0</v>
      </c>
      <c r="AJ14" s="22">
        <f t="shared" si="7"/>
        <v>0</v>
      </c>
      <c r="AK14" s="22">
        <f t="shared" si="8"/>
        <v>0</v>
      </c>
      <c r="AL14" s="22">
        <f t="shared" si="9"/>
        <v>0</v>
      </c>
      <c r="AM14" s="22">
        <f t="shared" si="10"/>
        <v>0</v>
      </c>
      <c r="AN14" s="22"/>
      <c r="AO14" s="22"/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Z15" s="22"/>
      <c r="AA15" s="22"/>
      <c r="AB15" s="22"/>
      <c r="AC15" s="22"/>
      <c r="AD15" s="22"/>
      <c r="AE15" s="22"/>
      <c r="AF15" s="22">
        <f t="shared" si="3"/>
        <v>0</v>
      </c>
      <c r="AG15" s="22">
        <f t="shared" si="4"/>
        <v>0</v>
      </c>
      <c r="AH15" s="22">
        <f t="shared" si="5"/>
        <v>0</v>
      </c>
      <c r="AI15" s="22">
        <f t="shared" si="6"/>
        <v>0</v>
      </c>
      <c r="AJ15" s="22">
        <f t="shared" si="7"/>
        <v>0</v>
      </c>
      <c r="AK15" s="22">
        <f t="shared" si="8"/>
        <v>0</v>
      </c>
      <c r="AL15" s="22">
        <f t="shared" si="9"/>
        <v>0</v>
      </c>
      <c r="AM15" s="22">
        <f t="shared" si="10"/>
        <v>0</v>
      </c>
      <c r="AN15" s="22"/>
      <c r="AO15" s="22"/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Z16" s="22"/>
      <c r="AA16" s="22"/>
      <c r="AB16" s="22"/>
      <c r="AC16" s="22"/>
      <c r="AD16" s="22"/>
      <c r="AE16" s="22"/>
      <c r="AF16" s="22">
        <f t="shared" si="3"/>
        <v>0</v>
      </c>
      <c r="AG16" s="22">
        <f t="shared" si="4"/>
        <v>0</v>
      </c>
      <c r="AH16" s="22">
        <f t="shared" si="5"/>
        <v>0</v>
      </c>
      <c r="AI16" s="22">
        <f t="shared" si="6"/>
        <v>0</v>
      </c>
      <c r="AJ16" s="22">
        <f t="shared" si="7"/>
        <v>0</v>
      </c>
      <c r="AK16" s="22">
        <f t="shared" si="8"/>
        <v>0</v>
      </c>
      <c r="AL16" s="22">
        <f t="shared" si="9"/>
        <v>0</v>
      </c>
      <c r="AM16" s="22">
        <f t="shared" si="10"/>
        <v>0</v>
      </c>
      <c r="AN16" s="22"/>
      <c r="AO16" s="22"/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Z17" s="22"/>
      <c r="AA17" s="22"/>
      <c r="AB17" s="22"/>
      <c r="AC17" s="22"/>
      <c r="AD17" s="22"/>
      <c r="AE17" s="22"/>
      <c r="AF17" s="22">
        <f t="shared" si="3"/>
        <v>0</v>
      </c>
      <c r="AG17" s="22">
        <f t="shared" si="4"/>
        <v>0</v>
      </c>
      <c r="AH17" s="22">
        <f t="shared" si="5"/>
        <v>0</v>
      </c>
      <c r="AI17" s="22">
        <f t="shared" si="6"/>
        <v>0</v>
      </c>
      <c r="AJ17" s="22">
        <f t="shared" si="7"/>
        <v>0</v>
      </c>
      <c r="AK17" s="22">
        <f t="shared" si="8"/>
        <v>0</v>
      </c>
      <c r="AL17" s="22">
        <f t="shared" si="9"/>
        <v>0</v>
      </c>
      <c r="AM17" s="22">
        <f t="shared" si="10"/>
        <v>0</v>
      </c>
      <c r="AN17" s="22"/>
      <c r="AO17" s="22"/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Z18" s="22"/>
      <c r="AA18" s="22"/>
      <c r="AB18" s="22"/>
      <c r="AC18" s="22"/>
      <c r="AD18" s="22"/>
      <c r="AE18" s="22"/>
      <c r="AF18" s="22">
        <f t="shared" si="3"/>
        <v>0</v>
      </c>
      <c r="AG18" s="22">
        <f t="shared" si="4"/>
        <v>0</v>
      </c>
      <c r="AH18" s="22">
        <f t="shared" si="5"/>
        <v>0</v>
      </c>
      <c r="AI18" s="22">
        <f t="shared" si="6"/>
        <v>0</v>
      </c>
      <c r="AJ18" s="22">
        <f t="shared" si="7"/>
        <v>0</v>
      </c>
      <c r="AK18" s="22">
        <f t="shared" si="8"/>
        <v>0</v>
      </c>
      <c r="AL18" s="22">
        <f t="shared" si="9"/>
        <v>0</v>
      </c>
      <c r="AM18" s="22">
        <f t="shared" si="10"/>
        <v>0</v>
      </c>
      <c r="AN18" s="22"/>
      <c r="AO18" s="22"/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Z19" s="22"/>
      <c r="AA19" s="22"/>
      <c r="AB19" s="22"/>
      <c r="AC19" s="22"/>
      <c r="AD19" s="22"/>
      <c r="AE19" s="22"/>
      <c r="AF19" s="22">
        <f t="shared" si="3"/>
        <v>0</v>
      </c>
      <c r="AG19" s="22">
        <f t="shared" si="4"/>
        <v>0</v>
      </c>
      <c r="AH19" s="22">
        <f t="shared" si="5"/>
        <v>0</v>
      </c>
      <c r="AI19" s="22">
        <f t="shared" si="6"/>
        <v>0</v>
      </c>
      <c r="AJ19" s="22">
        <f t="shared" si="7"/>
        <v>0</v>
      </c>
      <c r="AK19" s="22">
        <f t="shared" si="8"/>
        <v>0</v>
      </c>
      <c r="AL19" s="22">
        <f t="shared" si="9"/>
        <v>0</v>
      </c>
      <c r="AM19" s="22">
        <f t="shared" si="10"/>
        <v>0</v>
      </c>
      <c r="AN19" s="22"/>
      <c r="AO19" s="22"/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1">IF(ISBLANK(G20),0,1)</f>
        <v>0</v>
      </c>
      <c r="G20" s="12"/>
      <c r="H20" s="16">
        <f t="shared" ref="H20:H43" si="12">IF(ISBLANK(I20),0,1)</f>
        <v>0</v>
      </c>
      <c r="I20" s="12"/>
      <c r="J20" s="16">
        <f t="shared" ref="J20:J43" si="13">IF(ISBLANK(K20),0,1)</f>
        <v>0</v>
      </c>
      <c r="K20" s="12"/>
      <c r="L20" s="16">
        <f t="shared" ref="L20:L43" si="14">IF(ISBLANK(M20),0,1)</f>
        <v>0</v>
      </c>
      <c r="M20" s="12"/>
      <c r="Z20" s="22"/>
      <c r="AA20" s="22"/>
      <c r="AB20" s="22"/>
      <c r="AC20" s="22"/>
      <c r="AD20" s="22"/>
      <c r="AE20" s="22"/>
      <c r="AF20" s="22">
        <f t="shared" si="3"/>
        <v>0</v>
      </c>
      <c r="AG20" s="22">
        <f t="shared" si="4"/>
        <v>0</v>
      </c>
      <c r="AH20" s="22">
        <f t="shared" si="5"/>
        <v>0</v>
      </c>
      <c r="AI20" s="22">
        <f t="shared" si="6"/>
        <v>0</v>
      </c>
      <c r="AJ20" s="22">
        <f t="shared" si="7"/>
        <v>0</v>
      </c>
      <c r="AK20" s="22">
        <f t="shared" si="8"/>
        <v>0</v>
      </c>
      <c r="AL20" s="22">
        <f t="shared" si="9"/>
        <v>0</v>
      </c>
      <c r="AM20" s="22">
        <f t="shared" si="10"/>
        <v>0</v>
      </c>
      <c r="AN20" s="22"/>
      <c r="AO20" s="22"/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1"/>
        <v>0</v>
      </c>
      <c r="G21" s="11"/>
      <c r="H21" s="16">
        <f t="shared" si="12"/>
        <v>0</v>
      </c>
      <c r="I21" s="11"/>
      <c r="J21" s="16">
        <f t="shared" si="13"/>
        <v>0</v>
      </c>
      <c r="K21" s="11"/>
      <c r="L21" s="16">
        <f t="shared" si="14"/>
        <v>0</v>
      </c>
      <c r="M21" s="11"/>
      <c r="Z21" s="22"/>
      <c r="AA21" s="22"/>
      <c r="AB21" s="22"/>
      <c r="AC21" s="22"/>
      <c r="AD21" s="22"/>
      <c r="AE21" s="22"/>
      <c r="AF21" s="22">
        <f t="shared" si="3"/>
        <v>0</v>
      </c>
      <c r="AG21" s="22">
        <f t="shared" si="4"/>
        <v>0</v>
      </c>
      <c r="AH21" s="22">
        <f t="shared" si="5"/>
        <v>0</v>
      </c>
      <c r="AI21" s="22">
        <f t="shared" si="6"/>
        <v>0</v>
      </c>
      <c r="AJ21" s="22">
        <f t="shared" si="7"/>
        <v>0</v>
      </c>
      <c r="AK21" s="22">
        <f t="shared" si="8"/>
        <v>0</v>
      </c>
      <c r="AL21" s="22">
        <f t="shared" si="9"/>
        <v>0</v>
      </c>
      <c r="AM21" s="22">
        <f t="shared" si="10"/>
        <v>0</v>
      </c>
      <c r="AN21" s="22"/>
      <c r="AO21" s="22"/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1"/>
        <v>0</v>
      </c>
      <c r="G22" s="12"/>
      <c r="H22" s="16">
        <f t="shared" si="12"/>
        <v>0</v>
      </c>
      <c r="I22" s="12"/>
      <c r="J22" s="16">
        <f t="shared" si="13"/>
        <v>0</v>
      </c>
      <c r="K22" s="12"/>
      <c r="L22" s="16">
        <f t="shared" si="14"/>
        <v>0</v>
      </c>
      <c r="M22" s="12"/>
      <c r="Z22" s="22"/>
      <c r="AA22" s="22"/>
      <c r="AB22" s="22"/>
      <c r="AC22" s="22"/>
      <c r="AD22" s="22"/>
      <c r="AE22" s="22"/>
      <c r="AF22" s="22">
        <f t="shared" si="3"/>
        <v>0</v>
      </c>
      <c r="AG22" s="22">
        <f t="shared" si="4"/>
        <v>0</v>
      </c>
      <c r="AH22" s="22">
        <f t="shared" si="5"/>
        <v>0</v>
      </c>
      <c r="AI22" s="22">
        <f t="shared" si="6"/>
        <v>0</v>
      </c>
      <c r="AJ22" s="22">
        <f t="shared" si="7"/>
        <v>0</v>
      </c>
      <c r="AK22" s="22">
        <f t="shared" si="8"/>
        <v>0</v>
      </c>
      <c r="AL22" s="22">
        <f t="shared" si="9"/>
        <v>0</v>
      </c>
      <c r="AM22" s="22">
        <f t="shared" si="10"/>
        <v>0</v>
      </c>
      <c r="AN22" s="22"/>
      <c r="AO22" s="22"/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1"/>
        <v>0</v>
      </c>
      <c r="G23" s="11"/>
      <c r="H23" s="16">
        <f t="shared" si="12"/>
        <v>0</v>
      </c>
      <c r="I23" s="11"/>
      <c r="J23" s="16">
        <f t="shared" si="13"/>
        <v>0</v>
      </c>
      <c r="K23" s="11"/>
      <c r="L23" s="16">
        <f t="shared" si="14"/>
        <v>0</v>
      </c>
      <c r="M23" s="11"/>
      <c r="Z23" s="22"/>
      <c r="AA23" s="22"/>
      <c r="AB23" s="22"/>
      <c r="AC23" s="22"/>
      <c r="AD23" s="22"/>
      <c r="AE23" s="22"/>
      <c r="AF23" s="22">
        <f t="shared" si="3"/>
        <v>0</v>
      </c>
      <c r="AG23" s="22">
        <f t="shared" si="4"/>
        <v>0</v>
      </c>
      <c r="AH23" s="22">
        <f t="shared" si="5"/>
        <v>0</v>
      </c>
      <c r="AI23" s="22">
        <f t="shared" si="6"/>
        <v>0</v>
      </c>
      <c r="AJ23" s="22">
        <f t="shared" si="7"/>
        <v>0</v>
      </c>
      <c r="AK23" s="22">
        <f t="shared" si="8"/>
        <v>0</v>
      </c>
      <c r="AL23" s="22">
        <f t="shared" si="9"/>
        <v>0</v>
      </c>
      <c r="AM23" s="22">
        <f t="shared" si="10"/>
        <v>0</v>
      </c>
      <c r="AN23" s="22"/>
      <c r="AO23" s="22"/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1"/>
        <v>0</v>
      </c>
      <c r="G24" s="12"/>
      <c r="H24" s="16">
        <f t="shared" si="12"/>
        <v>0</v>
      </c>
      <c r="I24" s="12"/>
      <c r="J24" s="16">
        <f t="shared" si="13"/>
        <v>0</v>
      </c>
      <c r="K24" s="12"/>
      <c r="L24" s="16">
        <f t="shared" si="14"/>
        <v>0</v>
      </c>
      <c r="M24" s="12"/>
      <c r="Z24" s="22"/>
      <c r="AA24" s="22"/>
      <c r="AB24" s="22"/>
      <c r="AC24" s="22"/>
      <c r="AD24" s="22"/>
      <c r="AE24" s="22"/>
      <c r="AF24" s="22">
        <f t="shared" si="3"/>
        <v>0</v>
      </c>
      <c r="AG24" s="22">
        <f t="shared" si="4"/>
        <v>0</v>
      </c>
      <c r="AH24" s="22">
        <f t="shared" si="5"/>
        <v>0</v>
      </c>
      <c r="AI24" s="22">
        <f t="shared" si="6"/>
        <v>0</v>
      </c>
      <c r="AJ24" s="22">
        <f t="shared" si="7"/>
        <v>0</v>
      </c>
      <c r="AK24" s="22">
        <f t="shared" si="8"/>
        <v>0</v>
      </c>
      <c r="AL24" s="22">
        <f t="shared" si="9"/>
        <v>0</v>
      </c>
      <c r="AM24" s="22">
        <f t="shared" si="10"/>
        <v>0</v>
      </c>
      <c r="AN24" s="22"/>
      <c r="AO24" s="22"/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1"/>
        <v>0</v>
      </c>
      <c r="G25" s="11"/>
      <c r="H25" s="16">
        <f t="shared" si="12"/>
        <v>0</v>
      </c>
      <c r="I25" s="11"/>
      <c r="J25" s="16">
        <f t="shared" si="13"/>
        <v>0</v>
      </c>
      <c r="K25" s="11"/>
      <c r="L25" s="16">
        <f t="shared" si="14"/>
        <v>0</v>
      </c>
      <c r="M25" s="11"/>
      <c r="Z25" s="22"/>
      <c r="AA25" s="22"/>
      <c r="AB25" s="22"/>
      <c r="AC25" s="22"/>
      <c r="AD25" s="22"/>
      <c r="AE25" s="22"/>
      <c r="AF25" s="22">
        <f t="shared" si="3"/>
        <v>0</v>
      </c>
      <c r="AG25" s="22">
        <f t="shared" si="4"/>
        <v>0</v>
      </c>
      <c r="AH25" s="22">
        <f t="shared" si="5"/>
        <v>0</v>
      </c>
      <c r="AI25" s="22">
        <f t="shared" si="6"/>
        <v>0</v>
      </c>
      <c r="AJ25" s="22">
        <f t="shared" si="7"/>
        <v>0</v>
      </c>
      <c r="AK25" s="22">
        <f t="shared" si="8"/>
        <v>0</v>
      </c>
      <c r="AL25" s="22">
        <f t="shared" si="9"/>
        <v>0</v>
      </c>
      <c r="AM25" s="22">
        <f t="shared" si="10"/>
        <v>0</v>
      </c>
      <c r="AN25" s="22"/>
      <c r="AO25" s="22"/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1"/>
        <v>0</v>
      </c>
      <c r="G26" s="12"/>
      <c r="H26" s="16">
        <f t="shared" si="12"/>
        <v>0</v>
      </c>
      <c r="I26" s="12"/>
      <c r="J26" s="16">
        <f t="shared" si="13"/>
        <v>0</v>
      </c>
      <c r="K26" s="12"/>
      <c r="L26" s="16">
        <f t="shared" si="14"/>
        <v>0</v>
      </c>
      <c r="M26" s="12"/>
      <c r="Z26" s="22"/>
      <c r="AA26" s="22"/>
      <c r="AB26" s="22"/>
      <c r="AC26" s="22"/>
      <c r="AD26" s="22"/>
      <c r="AE26" s="22"/>
      <c r="AF26" s="22">
        <f t="shared" si="3"/>
        <v>0</v>
      </c>
      <c r="AG26" s="22">
        <f t="shared" si="4"/>
        <v>0</v>
      </c>
      <c r="AH26" s="22">
        <f t="shared" si="5"/>
        <v>0</v>
      </c>
      <c r="AI26" s="22">
        <f t="shared" si="6"/>
        <v>0</v>
      </c>
      <c r="AJ26" s="22">
        <f t="shared" si="7"/>
        <v>0</v>
      </c>
      <c r="AK26" s="22">
        <f t="shared" si="8"/>
        <v>0</v>
      </c>
      <c r="AL26" s="22">
        <f t="shared" si="9"/>
        <v>0</v>
      </c>
      <c r="AM26" s="22">
        <f t="shared" si="10"/>
        <v>0</v>
      </c>
      <c r="AN26" s="22"/>
      <c r="AO26" s="22"/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1"/>
        <v>0</v>
      </c>
      <c r="G27" s="11"/>
      <c r="H27" s="16">
        <f t="shared" si="12"/>
        <v>0</v>
      </c>
      <c r="I27" s="11"/>
      <c r="J27" s="16">
        <f t="shared" si="13"/>
        <v>0</v>
      </c>
      <c r="K27" s="11"/>
      <c r="L27" s="16">
        <f t="shared" si="14"/>
        <v>0</v>
      </c>
      <c r="M27" s="11"/>
      <c r="Z27" s="22"/>
      <c r="AA27" s="22"/>
      <c r="AB27" s="22"/>
      <c r="AC27" s="22"/>
      <c r="AD27" s="22"/>
      <c r="AE27" s="22"/>
      <c r="AF27" s="22">
        <f t="shared" si="3"/>
        <v>0</v>
      </c>
      <c r="AG27" s="22">
        <f t="shared" si="4"/>
        <v>0</v>
      </c>
      <c r="AH27" s="22">
        <f t="shared" si="5"/>
        <v>0</v>
      </c>
      <c r="AI27" s="22">
        <f t="shared" si="6"/>
        <v>0</v>
      </c>
      <c r="AJ27" s="22">
        <f t="shared" si="7"/>
        <v>0</v>
      </c>
      <c r="AK27" s="22">
        <f t="shared" si="8"/>
        <v>0</v>
      </c>
      <c r="AL27" s="22">
        <f t="shared" si="9"/>
        <v>0</v>
      </c>
      <c r="AM27" s="22">
        <f t="shared" si="10"/>
        <v>0</v>
      </c>
      <c r="AN27" s="22"/>
      <c r="AO27" s="22"/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1"/>
        <v>0</v>
      </c>
      <c r="G28" s="12"/>
      <c r="H28" s="16">
        <f t="shared" si="12"/>
        <v>0</v>
      </c>
      <c r="I28" s="12"/>
      <c r="J28" s="16">
        <f t="shared" si="13"/>
        <v>0</v>
      </c>
      <c r="K28" s="12"/>
      <c r="L28" s="16">
        <f t="shared" si="14"/>
        <v>0</v>
      </c>
      <c r="M28" s="12"/>
      <c r="Z28" s="22"/>
      <c r="AA28" s="22"/>
      <c r="AB28" s="22"/>
      <c r="AC28" s="22"/>
      <c r="AD28" s="22"/>
      <c r="AE28" s="22"/>
      <c r="AF28" s="22">
        <f t="shared" si="3"/>
        <v>0</v>
      </c>
      <c r="AG28" s="22">
        <f t="shared" si="4"/>
        <v>0</v>
      </c>
      <c r="AH28" s="22">
        <f t="shared" si="5"/>
        <v>0</v>
      </c>
      <c r="AI28" s="22">
        <f t="shared" si="6"/>
        <v>0</v>
      </c>
      <c r="AJ28" s="22">
        <f t="shared" si="7"/>
        <v>0</v>
      </c>
      <c r="AK28" s="22">
        <f t="shared" si="8"/>
        <v>0</v>
      </c>
      <c r="AL28" s="22">
        <f t="shared" si="9"/>
        <v>0</v>
      </c>
      <c r="AM28" s="22">
        <f t="shared" si="10"/>
        <v>0</v>
      </c>
      <c r="AN28" s="22"/>
      <c r="AO28" s="22"/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1"/>
        <v>0</v>
      </c>
      <c r="G29" s="11"/>
      <c r="H29" s="16">
        <f t="shared" si="12"/>
        <v>0</v>
      </c>
      <c r="I29" s="11"/>
      <c r="J29" s="16">
        <f t="shared" si="13"/>
        <v>0</v>
      </c>
      <c r="K29" s="11"/>
      <c r="L29" s="16">
        <f t="shared" si="14"/>
        <v>0</v>
      </c>
      <c r="M29" s="11"/>
      <c r="Z29" s="22"/>
      <c r="AA29" s="22"/>
      <c r="AB29" s="22"/>
      <c r="AC29" s="22"/>
      <c r="AD29" s="22"/>
      <c r="AE29" s="22"/>
      <c r="AF29" s="22">
        <f t="shared" si="3"/>
        <v>0</v>
      </c>
      <c r="AG29" s="22">
        <f t="shared" si="4"/>
        <v>0</v>
      </c>
      <c r="AH29" s="22">
        <f t="shared" si="5"/>
        <v>0</v>
      </c>
      <c r="AI29" s="22">
        <f t="shared" si="6"/>
        <v>0</v>
      </c>
      <c r="AJ29" s="22">
        <f t="shared" si="7"/>
        <v>0</v>
      </c>
      <c r="AK29" s="22">
        <f t="shared" si="8"/>
        <v>0</v>
      </c>
      <c r="AL29" s="22">
        <f t="shared" si="9"/>
        <v>0</v>
      </c>
      <c r="AM29" s="22">
        <f t="shared" si="10"/>
        <v>0</v>
      </c>
      <c r="AN29" s="22"/>
      <c r="AO29" s="22"/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1"/>
        <v>0</v>
      </c>
      <c r="G30" s="12"/>
      <c r="H30" s="16">
        <f t="shared" si="12"/>
        <v>0</v>
      </c>
      <c r="I30" s="12"/>
      <c r="J30" s="16">
        <f t="shared" si="13"/>
        <v>0</v>
      </c>
      <c r="K30" s="12"/>
      <c r="L30" s="16">
        <f t="shared" si="14"/>
        <v>0</v>
      </c>
      <c r="M30" s="12"/>
      <c r="Z30" s="22"/>
      <c r="AA30" s="22"/>
      <c r="AB30" s="22"/>
      <c r="AC30" s="22"/>
      <c r="AD30" s="22"/>
      <c r="AE30" s="22"/>
      <c r="AF30" s="22">
        <f t="shared" si="3"/>
        <v>0</v>
      </c>
      <c r="AG30" s="22">
        <f t="shared" si="4"/>
        <v>0</v>
      </c>
      <c r="AH30" s="22">
        <f t="shared" si="5"/>
        <v>0</v>
      </c>
      <c r="AI30" s="22">
        <f t="shared" si="6"/>
        <v>0</v>
      </c>
      <c r="AJ30" s="22">
        <f t="shared" si="7"/>
        <v>0</v>
      </c>
      <c r="AK30" s="22">
        <f t="shared" si="8"/>
        <v>0</v>
      </c>
      <c r="AL30" s="22">
        <f t="shared" si="9"/>
        <v>0</v>
      </c>
      <c r="AM30" s="22">
        <f t="shared" si="10"/>
        <v>0</v>
      </c>
      <c r="AN30" s="22"/>
      <c r="AO30" s="22"/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1"/>
        <v>0</v>
      </c>
      <c r="G31" s="11"/>
      <c r="H31" s="16">
        <f t="shared" si="12"/>
        <v>0</v>
      </c>
      <c r="I31" s="11"/>
      <c r="J31" s="16">
        <f t="shared" si="13"/>
        <v>0</v>
      </c>
      <c r="K31" s="11"/>
      <c r="L31" s="16">
        <f t="shared" si="14"/>
        <v>0</v>
      </c>
      <c r="M31" s="11"/>
      <c r="Z31" s="22"/>
      <c r="AA31" s="22"/>
      <c r="AB31" s="22"/>
      <c r="AC31" s="22"/>
      <c r="AD31" s="22"/>
      <c r="AE31" s="22"/>
      <c r="AF31" s="22">
        <f t="shared" si="3"/>
        <v>0</v>
      </c>
      <c r="AG31" s="22">
        <f t="shared" si="4"/>
        <v>0</v>
      </c>
      <c r="AH31" s="22">
        <f t="shared" si="5"/>
        <v>0</v>
      </c>
      <c r="AI31" s="22">
        <f t="shared" si="6"/>
        <v>0</v>
      </c>
      <c r="AJ31" s="22">
        <f t="shared" si="7"/>
        <v>0</v>
      </c>
      <c r="AK31" s="22">
        <f t="shared" si="8"/>
        <v>0</v>
      </c>
      <c r="AL31" s="22">
        <f t="shared" si="9"/>
        <v>0</v>
      </c>
      <c r="AM31" s="22">
        <f t="shared" si="10"/>
        <v>0</v>
      </c>
      <c r="AN31" s="22"/>
      <c r="AO31" s="22"/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1"/>
        <v>0</v>
      </c>
      <c r="G32" s="12"/>
      <c r="H32" s="16">
        <f t="shared" si="12"/>
        <v>0</v>
      </c>
      <c r="I32" s="12"/>
      <c r="J32" s="16">
        <f t="shared" si="13"/>
        <v>0</v>
      </c>
      <c r="K32" s="12"/>
      <c r="L32" s="16">
        <f t="shared" si="14"/>
        <v>0</v>
      </c>
      <c r="M32" s="12"/>
      <c r="Z32" s="22"/>
      <c r="AA32" s="22"/>
      <c r="AB32" s="22"/>
      <c r="AC32" s="22"/>
      <c r="AD32" s="22"/>
      <c r="AE32" s="22"/>
      <c r="AF32" s="22">
        <f t="shared" si="3"/>
        <v>0</v>
      </c>
      <c r="AG32" s="22">
        <f t="shared" si="4"/>
        <v>0</v>
      </c>
      <c r="AH32" s="22">
        <f t="shared" si="5"/>
        <v>0</v>
      </c>
      <c r="AI32" s="22">
        <f t="shared" si="6"/>
        <v>0</v>
      </c>
      <c r="AJ32" s="22">
        <f t="shared" si="7"/>
        <v>0</v>
      </c>
      <c r="AK32" s="22">
        <f t="shared" si="8"/>
        <v>0</v>
      </c>
      <c r="AL32" s="22">
        <f t="shared" si="9"/>
        <v>0</v>
      </c>
      <c r="AM32" s="22">
        <f t="shared" si="10"/>
        <v>0</v>
      </c>
      <c r="AN32" s="22"/>
      <c r="AO32" s="22"/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1"/>
        <v>0</v>
      </c>
      <c r="G33" s="11"/>
      <c r="H33" s="16">
        <f t="shared" si="12"/>
        <v>0</v>
      </c>
      <c r="I33" s="11"/>
      <c r="J33" s="16">
        <f t="shared" si="13"/>
        <v>0</v>
      </c>
      <c r="K33" s="11"/>
      <c r="L33" s="16">
        <f t="shared" si="14"/>
        <v>0</v>
      </c>
      <c r="M33" s="11"/>
      <c r="Z33" s="22"/>
      <c r="AA33" s="22"/>
      <c r="AB33" s="22"/>
      <c r="AC33" s="22"/>
      <c r="AD33" s="22"/>
      <c r="AE33" s="22"/>
      <c r="AF33" s="22">
        <f t="shared" si="3"/>
        <v>0</v>
      </c>
      <c r="AG33" s="22">
        <f t="shared" si="4"/>
        <v>0</v>
      </c>
      <c r="AH33" s="22">
        <f t="shared" si="5"/>
        <v>0</v>
      </c>
      <c r="AI33" s="22">
        <f t="shared" si="6"/>
        <v>0</v>
      </c>
      <c r="AJ33" s="22">
        <f t="shared" si="7"/>
        <v>0</v>
      </c>
      <c r="AK33" s="22">
        <f t="shared" si="8"/>
        <v>0</v>
      </c>
      <c r="AL33" s="22">
        <f t="shared" si="9"/>
        <v>0</v>
      </c>
      <c r="AM33" s="22">
        <f t="shared" si="10"/>
        <v>0</v>
      </c>
      <c r="AN33" s="22"/>
      <c r="AO33" s="22"/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1"/>
        <v>0</v>
      </c>
      <c r="G34" s="12"/>
      <c r="H34" s="16">
        <f t="shared" si="12"/>
        <v>0</v>
      </c>
      <c r="I34" s="12"/>
      <c r="J34" s="16">
        <f t="shared" si="13"/>
        <v>0</v>
      </c>
      <c r="K34" s="12"/>
      <c r="L34" s="16">
        <f t="shared" si="14"/>
        <v>0</v>
      </c>
      <c r="M34" s="12"/>
      <c r="Z34" s="22"/>
      <c r="AA34" s="22"/>
      <c r="AB34" s="22"/>
      <c r="AC34" s="22"/>
      <c r="AD34" s="22"/>
      <c r="AE34" s="22"/>
      <c r="AF34" s="22">
        <f t="shared" si="3"/>
        <v>0</v>
      </c>
      <c r="AG34" s="22">
        <f t="shared" si="4"/>
        <v>0</v>
      </c>
      <c r="AH34" s="22">
        <f t="shared" si="5"/>
        <v>0</v>
      </c>
      <c r="AI34" s="22">
        <f t="shared" si="6"/>
        <v>0</v>
      </c>
      <c r="AJ34" s="22">
        <f t="shared" si="7"/>
        <v>0</v>
      </c>
      <c r="AK34" s="22">
        <f t="shared" si="8"/>
        <v>0</v>
      </c>
      <c r="AL34" s="22">
        <f t="shared" si="9"/>
        <v>0</v>
      </c>
      <c r="AM34" s="22">
        <f t="shared" si="10"/>
        <v>0</v>
      </c>
      <c r="AN34" s="22"/>
      <c r="AO34" s="22"/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1"/>
        <v>0</v>
      </c>
      <c r="G35" s="11"/>
      <c r="H35" s="16">
        <f t="shared" si="12"/>
        <v>0</v>
      </c>
      <c r="I35" s="11"/>
      <c r="J35" s="16">
        <f t="shared" si="13"/>
        <v>0</v>
      </c>
      <c r="K35" s="11"/>
      <c r="L35" s="16">
        <f t="shared" si="14"/>
        <v>0</v>
      </c>
      <c r="M35" s="11"/>
      <c r="Z35" s="22"/>
      <c r="AA35" s="22"/>
      <c r="AB35" s="22"/>
      <c r="AC35" s="22"/>
      <c r="AD35" s="22"/>
      <c r="AE35" s="22"/>
      <c r="AF35" s="22">
        <f t="shared" si="3"/>
        <v>0</v>
      </c>
      <c r="AG35" s="22">
        <f t="shared" si="4"/>
        <v>0</v>
      </c>
      <c r="AH35" s="22">
        <f t="shared" si="5"/>
        <v>0</v>
      </c>
      <c r="AI35" s="22">
        <f t="shared" si="6"/>
        <v>0</v>
      </c>
      <c r="AJ35" s="22">
        <f t="shared" si="7"/>
        <v>0</v>
      </c>
      <c r="AK35" s="22">
        <f t="shared" si="8"/>
        <v>0</v>
      </c>
      <c r="AL35" s="22">
        <f t="shared" si="9"/>
        <v>0</v>
      </c>
      <c r="AM35" s="22">
        <f t="shared" si="10"/>
        <v>0</v>
      </c>
      <c r="AN35" s="22"/>
      <c r="AO35" s="22"/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1"/>
        <v>0</v>
      </c>
      <c r="G36" s="12"/>
      <c r="H36" s="16">
        <f t="shared" si="12"/>
        <v>0</v>
      </c>
      <c r="I36" s="12"/>
      <c r="J36" s="16">
        <f t="shared" si="13"/>
        <v>0</v>
      </c>
      <c r="K36" s="12"/>
      <c r="L36" s="16">
        <f t="shared" si="14"/>
        <v>0</v>
      </c>
      <c r="M36" s="12"/>
      <c r="Z36" s="22"/>
      <c r="AA36" s="22"/>
      <c r="AB36" s="22"/>
      <c r="AC36" s="22"/>
      <c r="AD36" s="22"/>
      <c r="AE36" s="22"/>
      <c r="AF36" s="22">
        <f t="shared" si="3"/>
        <v>0</v>
      </c>
      <c r="AG36" s="22">
        <f t="shared" si="4"/>
        <v>0</v>
      </c>
      <c r="AH36" s="22">
        <f t="shared" si="5"/>
        <v>0</v>
      </c>
      <c r="AI36" s="22">
        <f t="shared" si="6"/>
        <v>0</v>
      </c>
      <c r="AJ36" s="22">
        <f t="shared" si="7"/>
        <v>0</v>
      </c>
      <c r="AK36" s="22">
        <f t="shared" si="8"/>
        <v>0</v>
      </c>
      <c r="AL36" s="22">
        <f t="shared" si="9"/>
        <v>0</v>
      </c>
      <c r="AM36" s="22">
        <f t="shared" si="10"/>
        <v>0</v>
      </c>
      <c r="AN36" s="22"/>
      <c r="AO36" s="22"/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1"/>
        <v>0</v>
      </c>
      <c r="G37" s="11"/>
      <c r="H37" s="16">
        <f t="shared" si="12"/>
        <v>0</v>
      </c>
      <c r="I37" s="11"/>
      <c r="J37" s="16">
        <f t="shared" si="13"/>
        <v>0</v>
      </c>
      <c r="K37" s="11"/>
      <c r="L37" s="16">
        <f t="shared" si="14"/>
        <v>0</v>
      </c>
      <c r="M37" s="11"/>
      <c r="Z37" s="22"/>
      <c r="AA37" s="22"/>
      <c r="AB37" s="22"/>
      <c r="AC37" s="22"/>
      <c r="AD37" s="22"/>
      <c r="AE37" s="22"/>
      <c r="AF37" s="22">
        <f t="shared" si="3"/>
        <v>0</v>
      </c>
      <c r="AG37" s="22">
        <f t="shared" si="4"/>
        <v>0</v>
      </c>
      <c r="AH37" s="22">
        <f t="shared" si="5"/>
        <v>0</v>
      </c>
      <c r="AI37" s="22">
        <f t="shared" si="6"/>
        <v>0</v>
      </c>
      <c r="AJ37" s="22">
        <f t="shared" si="7"/>
        <v>0</v>
      </c>
      <c r="AK37" s="22">
        <f t="shared" si="8"/>
        <v>0</v>
      </c>
      <c r="AL37" s="22">
        <f t="shared" si="9"/>
        <v>0</v>
      </c>
      <c r="AM37" s="22">
        <f t="shared" si="10"/>
        <v>0</v>
      </c>
      <c r="AN37" s="22"/>
      <c r="AO37" s="22"/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1"/>
        <v>0</v>
      </c>
      <c r="G38" s="12"/>
      <c r="H38" s="16">
        <f t="shared" si="12"/>
        <v>0</v>
      </c>
      <c r="I38" s="12"/>
      <c r="J38" s="16">
        <f t="shared" si="13"/>
        <v>0</v>
      </c>
      <c r="K38" s="12"/>
      <c r="L38" s="16">
        <f t="shared" si="14"/>
        <v>0</v>
      </c>
      <c r="M38" s="12"/>
      <c r="Z38" s="22"/>
      <c r="AA38" s="22"/>
      <c r="AB38" s="22"/>
      <c r="AC38" s="22"/>
      <c r="AD38" s="22"/>
      <c r="AE38" s="22"/>
      <c r="AF38" s="22">
        <f t="shared" si="3"/>
        <v>0</v>
      </c>
      <c r="AG38" s="22">
        <f t="shared" si="4"/>
        <v>0</v>
      </c>
      <c r="AH38" s="22">
        <f t="shared" si="5"/>
        <v>0</v>
      </c>
      <c r="AI38" s="22">
        <f t="shared" si="6"/>
        <v>0</v>
      </c>
      <c r="AJ38" s="22">
        <f t="shared" si="7"/>
        <v>0</v>
      </c>
      <c r="AK38" s="22">
        <f t="shared" si="8"/>
        <v>0</v>
      </c>
      <c r="AL38" s="22">
        <f t="shared" si="9"/>
        <v>0</v>
      </c>
      <c r="AM38" s="22">
        <f t="shared" si="10"/>
        <v>0</v>
      </c>
      <c r="AN38" s="22"/>
      <c r="AO38" s="22"/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1"/>
        <v>0</v>
      </c>
      <c r="G39" s="11"/>
      <c r="H39" s="16">
        <f t="shared" si="12"/>
        <v>0</v>
      </c>
      <c r="I39" s="11"/>
      <c r="J39" s="16">
        <f t="shared" si="13"/>
        <v>0</v>
      </c>
      <c r="K39" s="11"/>
      <c r="L39" s="16">
        <f t="shared" si="14"/>
        <v>0</v>
      </c>
      <c r="M39" s="11"/>
      <c r="Z39" s="22"/>
      <c r="AA39" s="22"/>
      <c r="AB39" s="22"/>
      <c r="AC39" s="22"/>
      <c r="AD39" s="22"/>
      <c r="AE39" s="22"/>
      <c r="AF39" s="22">
        <f t="shared" si="3"/>
        <v>0</v>
      </c>
      <c r="AG39" s="22">
        <f t="shared" si="4"/>
        <v>0</v>
      </c>
      <c r="AH39" s="22">
        <f t="shared" si="5"/>
        <v>0</v>
      </c>
      <c r="AI39" s="22">
        <f t="shared" si="6"/>
        <v>0</v>
      </c>
      <c r="AJ39" s="22">
        <f t="shared" si="7"/>
        <v>0</v>
      </c>
      <c r="AK39" s="22">
        <f t="shared" si="8"/>
        <v>0</v>
      </c>
      <c r="AL39" s="22">
        <f t="shared" si="9"/>
        <v>0</v>
      </c>
      <c r="AM39" s="22">
        <f t="shared" si="10"/>
        <v>0</v>
      </c>
      <c r="AN39" s="22"/>
      <c r="AO39" s="22"/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1"/>
        <v>0</v>
      </c>
      <c r="G40" s="12"/>
      <c r="H40" s="16">
        <f t="shared" si="12"/>
        <v>0</v>
      </c>
      <c r="I40" s="12"/>
      <c r="J40" s="16">
        <f t="shared" si="13"/>
        <v>0</v>
      </c>
      <c r="K40" s="12"/>
      <c r="L40" s="16">
        <f t="shared" si="14"/>
        <v>0</v>
      </c>
      <c r="M40" s="12"/>
      <c r="Z40" s="22"/>
      <c r="AA40" s="22"/>
      <c r="AB40" s="22"/>
      <c r="AC40" s="22"/>
      <c r="AD40" s="22"/>
      <c r="AE40" s="22"/>
      <c r="AF40" s="22">
        <f t="shared" si="3"/>
        <v>0</v>
      </c>
      <c r="AG40" s="22">
        <f t="shared" si="4"/>
        <v>0</v>
      </c>
      <c r="AH40" s="22">
        <f t="shared" si="5"/>
        <v>0</v>
      </c>
      <c r="AI40" s="22">
        <f t="shared" si="6"/>
        <v>0</v>
      </c>
      <c r="AJ40" s="22">
        <f t="shared" si="7"/>
        <v>0</v>
      </c>
      <c r="AK40" s="22">
        <f t="shared" si="8"/>
        <v>0</v>
      </c>
      <c r="AL40" s="22">
        <f t="shared" si="9"/>
        <v>0</v>
      </c>
      <c r="AM40" s="22">
        <f t="shared" si="10"/>
        <v>0</v>
      </c>
      <c r="AN40" s="22"/>
      <c r="AO40" s="22"/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1"/>
        <v>0</v>
      </c>
      <c r="G41" s="11"/>
      <c r="H41" s="16">
        <f t="shared" si="12"/>
        <v>0</v>
      </c>
      <c r="I41" s="11"/>
      <c r="J41" s="16">
        <f t="shared" si="13"/>
        <v>0</v>
      </c>
      <c r="K41" s="11"/>
      <c r="L41" s="16">
        <f t="shared" si="14"/>
        <v>0</v>
      </c>
      <c r="M41" s="11"/>
      <c r="Z41" s="22"/>
      <c r="AA41" s="22"/>
      <c r="AB41" s="22"/>
      <c r="AC41" s="22"/>
      <c r="AD41" s="22"/>
      <c r="AE41" s="22"/>
      <c r="AF41" s="22">
        <f t="shared" si="3"/>
        <v>0</v>
      </c>
      <c r="AG41" s="22">
        <f t="shared" si="4"/>
        <v>0</v>
      </c>
      <c r="AH41" s="22">
        <f t="shared" si="5"/>
        <v>0</v>
      </c>
      <c r="AI41" s="22">
        <f t="shared" si="6"/>
        <v>0</v>
      </c>
      <c r="AJ41" s="22">
        <f t="shared" si="7"/>
        <v>0</v>
      </c>
      <c r="AK41" s="22">
        <f t="shared" si="8"/>
        <v>0</v>
      </c>
      <c r="AL41" s="22">
        <f t="shared" si="9"/>
        <v>0</v>
      </c>
      <c r="AM41" s="22">
        <f t="shared" si="10"/>
        <v>0</v>
      </c>
      <c r="AN41" s="22"/>
      <c r="AO41" s="22"/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1"/>
        <v>0</v>
      </c>
      <c r="G42" s="12"/>
      <c r="H42" s="16">
        <f t="shared" si="12"/>
        <v>0</v>
      </c>
      <c r="I42" s="12"/>
      <c r="J42" s="16">
        <f t="shared" si="13"/>
        <v>0</v>
      </c>
      <c r="K42" s="12"/>
      <c r="L42" s="16">
        <f t="shared" si="14"/>
        <v>0</v>
      </c>
      <c r="M42" s="12"/>
      <c r="Z42" s="22"/>
      <c r="AA42" s="22"/>
      <c r="AB42" s="22"/>
      <c r="AC42" s="22"/>
      <c r="AD42" s="22"/>
      <c r="AE42" s="22"/>
      <c r="AF42" s="22">
        <f t="shared" si="3"/>
        <v>0</v>
      </c>
      <c r="AG42" s="22">
        <f t="shared" si="4"/>
        <v>0</v>
      </c>
      <c r="AH42" s="22">
        <f t="shared" si="5"/>
        <v>0</v>
      </c>
      <c r="AI42" s="22">
        <f t="shared" si="6"/>
        <v>0</v>
      </c>
      <c r="AJ42" s="22">
        <f t="shared" si="7"/>
        <v>0</v>
      </c>
      <c r="AK42" s="22">
        <f t="shared" si="8"/>
        <v>0</v>
      </c>
      <c r="AL42" s="22">
        <f t="shared" si="9"/>
        <v>0</v>
      </c>
      <c r="AM42" s="22">
        <f t="shared" si="10"/>
        <v>0</v>
      </c>
      <c r="AN42" s="22"/>
      <c r="AO42" s="22"/>
    </row>
    <row r="43" spans="1:41" x14ac:dyDescent="0.25">
      <c r="A43" s="3">
        <v>40</v>
      </c>
      <c r="B43" s="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11"/>
        <v>0</v>
      </c>
      <c r="G43" s="13"/>
      <c r="H43" s="16">
        <f t="shared" si="12"/>
        <v>0</v>
      </c>
      <c r="I43" s="13"/>
      <c r="J43" s="16">
        <f t="shared" si="13"/>
        <v>0</v>
      </c>
      <c r="K43" s="13"/>
      <c r="L43" s="16">
        <f t="shared" si="14"/>
        <v>0</v>
      </c>
      <c r="M43" s="13"/>
      <c r="Z43" s="22"/>
      <c r="AA43" s="22"/>
      <c r="AB43" s="22"/>
      <c r="AC43" s="22"/>
      <c r="AD43" s="22"/>
      <c r="AE43" s="22"/>
      <c r="AF43" s="22">
        <f t="shared" si="3"/>
        <v>0</v>
      </c>
      <c r="AG43" s="22">
        <f t="shared" si="4"/>
        <v>0</v>
      </c>
      <c r="AH43" s="22">
        <f t="shared" si="5"/>
        <v>0</v>
      </c>
      <c r="AI43" s="22">
        <f t="shared" si="6"/>
        <v>0</v>
      </c>
      <c r="AJ43" s="22">
        <f t="shared" si="7"/>
        <v>0</v>
      </c>
      <c r="AK43" s="22">
        <f t="shared" si="8"/>
        <v>0</v>
      </c>
      <c r="AL43" s="22">
        <f t="shared" si="9"/>
        <v>0</v>
      </c>
      <c r="AM43" s="22">
        <f t="shared" si="10"/>
        <v>0</v>
      </c>
      <c r="AN43" s="22"/>
      <c r="AO43" s="22"/>
    </row>
  </sheetData>
  <sheetProtection algorithmName="SHA-512" hashValue="XhVykg8pzP2JaLydlIll3an4IYN/BaikZd0GMQXOqpcYyfr2ze0Dk7B67ghhtRmV2UU/l6Cl0LQhn4YZlHptDA==" saltValue="Jtc94932bAsq9dNzDHyrj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85546875" style="4" bestFit="1" customWidth="1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61</v>
      </c>
      <c r="Z1" s="30" t="s">
        <v>74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2">
        <f>ROUND(1*D4*E4+1*H4*I4+1*J4*K4,2)</f>
        <v>0</v>
      </c>
      <c r="AA4" s="22">
        <f>1*D4+1*H4+1*J4</f>
        <v>0</v>
      </c>
      <c r="AB4" s="22">
        <f>ROUND(2*D4*E4+2*F4*G4+2*H4*I4+2*J4*K4+1*L4*M4,2)</f>
        <v>0</v>
      </c>
      <c r="AC4" s="22">
        <f>2*D4+2*F4+2*H4+2*J4+1*L4</f>
        <v>0</v>
      </c>
      <c r="AD4" s="22">
        <f>ROUND(1*F4*G4+1*H4*I4+1*J4*K4,2)</f>
        <v>0</v>
      </c>
      <c r="AE4" s="22">
        <f>1*F4+1*H4+1*J4</f>
        <v>0</v>
      </c>
      <c r="AF4" s="22">
        <f>ROUND(1*J4*K4+2*L4*M4,2)</f>
        <v>0</v>
      </c>
      <c r="AG4" s="22">
        <f>1*J4+2*L4</f>
        <v>0</v>
      </c>
      <c r="AH4" s="22">
        <f>ROUND(1*H4*I4,2)</f>
        <v>0</v>
      </c>
      <c r="AI4" s="22">
        <f>1*H4</f>
        <v>0</v>
      </c>
      <c r="AJ4" s="22">
        <f>ROUND(1*D4*E4+2*L4*M4,2)</f>
        <v>0</v>
      </c>
      <c r="AK4" s="22">
        <f>1*D4+2*L4</f>
        <v>0</v>
      </c>
      <c r="AL4" s="22">
        <f>ROUND(1*F4*G4,2)</f>
        <v>0</v>
      </c>
      <c r="AM4" s="22">
        <f>1*F4</f>
        <v>0</v>
      </c>
      <c r="AN4" s="22">
        <f>ROUND(1*D4*E4+1*H4*I4+2*L4*M4,2)</f>
        <v>0</v>
      </c>
      <c r="AO4" s="22">
        <f>1*D4+1*H4+2*L4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Z5" s="22">
        <f t="shared" ref="Z5:Z43" si="3">ROUND(1*D5*E5+1*H5*I5+1*J5*K5,2)</f>
        <v>0</v>
      </c>
      <c r="AA5" s="22">
        <f t="shared" ref="AA5:AA43" si="4">1*D5+1*H5+1*J5</f>
        <v>0</v>
      </c>
      <c r="AB5" s="22">
        <f t="shared" ref="AB5:AB43" si="5">ROUND(2*D5*E5+2*F5*G5+2*H5*I5+2*J5*K5+1*L5*M5,2)</f>
        <v>0</v>
      </c>
      <c r="AC5" s="22">
        <f t="shared" ref="AC5:AC43" si="6">2*D5+2*F5+2*H5+2*J5+1*L5</f>
        <v>0</v>
      </c>
      <c r="AD5" s="22">
        <f t="shared" ref="AD5:AD43" si="7">ROUND(1*F5*G5+1*H5*I5+1*J5*K5,2)</f>
        <v>0</v>
      </c>
      <c r="AE5" s="22">
        <f t="shared" ref="AE5:AE43" si="8">1*F5+1*H5+1*J5</f>
        <v>0</v>
      </c>
      <c r="AF5" s="22">
        <f t="shared" ref="AF5:AF43" si="9">ROUND(1*J5*K5+2*L5*M5,2)</f>
        <v>0</v>
      </c>
      <c r="AG5" s="22">
        <f t="shared" ref="AG5:AG43" si="10">1*J5+2*L5</f>
        <v>0</v>
      </c>
      <c r="AH5" s="22">
        <f t="shared" ref="AH5:AH43" si="11">ROUND(1*H5*I5,2)</f>
        <v>0</v>
      </c>
      <c r="AI5" s="22">
        <f t="shared" ref="AI5:AI43" si="12">1*H5</f>
        <v>0</v>
      </c>
      <c r="AJ5" s="22">
        <f t="shared" ref="AJ5:AJ43" si="13">ROUND(1*D5*E5+2*L5*M5,2)</f>
        <v>0</v>
      </c>
      <c r="AK5" s="22">
        <f t="shared" ref="AK5:AK43" si="14">1*D5+2*L5</f>
        <v>0</v>
      </c>
      <c r="AL5" s="22">
        <f t="shared" ref="AL5:AL43" si="15">ROUND(1*F5*G5,2)</f>
        <v>0</v>
      </c>
      <c r="AM5" s="22">
        <f t="shared" ref="AM5:AM43" si="16">1*F5</f>
        <v>0</v>
      </c>
      <c r="AN5" s="22">
        <f t="shared" ref="AN5:AN43" si="17">ROUND(1*D5*E5+1*H5*I5+2*L5*M5,2)</f>
        <v>0</v>
      </c>
      <c r="AO5" s="22">
        <f t="shared" ref="AO5:AO43" si="18">1*D5+1*H5+2*L5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Z6" s="22">
        <f t="shared" si="3"/>
        <v>0</v>
      </c>
      <c r="AA6" s="22">
        <f t="shared" si="4"/>
        <v>0</v>
      </c>
      <c r="AB6" s="22">
        <f t="shared" si="5"/>
        <v>0</v>
      </c>
      <c r="AC6" s="22">
        <f t="shared" si="6"/>
        <v>0</v>
      </c>
      <c r="AD6" s="22">
        <f t="shared" si="7"/>
        <v>0</v>
      </c>
      <c r="AE6" s="22">
        <f t="shared" si="8"/>
        <v>0</v>
      </c>
      <c r="AF6" s="22">
        <f t="shared" si="9"/>
        <v>0</v>
      </c>
      <c r="AG6" s="22">
        <f t="shared" si="10"/>
        <v>0</v>
      </c>
      <c r="AH6" s="22">
        <f t="shared" si="11"/>
        <v>0</v>
      </c>
      <c r="AI6" s="22">
        <f t="shared" si="12"/>
        <v>0</v>
      </c>
      <c r="AJ6" s="22">
        <f t="shared" si="13"/>
        <v>0</v>
      </c>
      <c r="AK6" s="22">
        <f t="shared" si="14"/>
        <v>0</v>
      </c>
      <c r="AL6" s="22">
        <f t="shared" si="15"/>
        <v>0</v>
      </c>
      <c r="AM6" s="22">
        <f t="shared" si="16"/>
        <v>0</v>
      </c>
      <c r="AN6" s="22">
        <f t="shared" si="17"/>
        <v>0</v>
      </c>
      <c r="AO6" s="22">
        <f t="shared" si="18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Z7" s="22">
        <f t="shared" si="3"/>
        <v>0</v>
      </c>
      <c r="AA7" s="22">
        <f t="shared" si="4"/>
        <v>0</v>
      </c>
      <c r="AB7" s="22">
        <f t="shared" si="5"/>
        <v>0</v>
      </c>
      <c r="AC7" s="22">
        <f t="shared" si="6"/>
        <v>0</v>
      </c>
      <c r="AD7" s="22">
        <f t="shared" si="7"/>
        <v>0</v>
      </c>
      <c r="AE7" s="22">
        <f t="shared" si="8"/>
        <v>0</v>
      </c>
      <c r="AF7" s="22">
        <f t="shared" si="9"/>
        <v>0</v>
      </c>
      <c r="AG7" s="22">
        <f t="shared" si="10"/>
        <v>0</v>
      </c>
      <c r="AH7" s="22">
        <f t="shared" si="11"/>
        <v>0</v>
      </c>
      <c r="AI7" s="22">
        <f t="shared" si="12"/>
        <v>0</v>
      </c>
      <c r="AJ7" s="22">
        <f t="shared" si="13"/>
        <v>0</v>
      </c>
      <c r="AK7" s="22">
        <f t="shared" si="14"/>
        <v>0</v>
      </c>
      <c r="AL7" s="22">
        <f t="shared" si="15"/>
        <v>0</v>
      </c>
      <c r="AM7" s="22">
        <f t="shared" si="16"/>
        <v>0</v>
      </c>
      <c r="AN7" s="22">
        <f t="shared" si="17"/>
        <v>0</v>
      </c>
      <c r="AO7" s="22">
        <f t="shared" si="18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Z8" s="22">
        <f t="shared" si="3"/>
        <v>0</v>
      </c>
      <c r="AA8" s="22">
        <f t="shared" si="4"/>
        <v>0</v>
      </c>
      <c r="AB8" s="22">
        <f t="shared" si="5"/>
        <v>0</v>
      </c>
      <c r="AC8" s="22">
        <f t="shared" si="6"/>
        <v>0</v>
      </c>
      <c r="AD8" s="22">
        <f t="shared" si="7"/>
        <v>0</v>
      </c>
      <c r="AE8" s="22">
        <f t="shared" si="8"/>
        <v>0</v>
      </c>
      <c r="AF8" s="22">
        <f t="shared" si="9"/>
        <v>0</v>
      </c>
      <c r="AG8" s="22">
        <f t="shared" si="10"/>
        <v>0</v>
      </c>
      <c r="AH8" s="22">
        <f t="shared" si="11"/>
        <v>0</v>
      </c>
      <c r="AI8" s="22">
        <f t="shared" si="12"/>
        <v>0</v>
      </c>
      <c r="AJ8" s="22">
        <f t="shared" si="13"/>
        <v>0</v>
      </c>
      <c r="AK8" s="22">
        <f t="shared" si="14"/>
        <v>0</v>
      </c>
      <c r="AL8" s="22">
        <f t="shared" si="15"/>
        <v>0</v>
      </c>
      <c r="AM8" s="22">
        <f t="shared" si="16"/>
        <v>0</v>
      </c>
      <c r="AN8" s="22">
        <f t="shared" si="17"/>
        <v>0</v>
      </c>
      <c r="AO8" s="22">
        <f t="shared" si="18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Z9" s="22">
        <f t="shared" si="3"/>
        <v>0</v>
      </c>
      <c r="AA9" s="22">
        <f t="shared" si="4"/>
        <v>0</v>
      </c>
      <c r="AB9" s="22">
        <f t="shared" si="5"/>
        <v>0</v>
      </c>
      <c r="AC9" s="22">
        <f t="shared" si="6"/>
        <v>0</v>
      </c>
      <c r="AD9" s="22">
        <f t="shared" si="7"/>
        <v>0</v>
      </c>
      <c r="AE9" s="22">
        <f t="shared" si="8"/>
        <v>0</v>
      </c>
      <c r="AF9" s="22">
        <f t="shared" si="9"/>
        <v>0</v>
      </c>
      <c r="AG9" s="22">
        <f t="shared" si="10"/>
        <v>0</v>
      </c>
      <c r="AH9" s="22">
        <f t="shared" si="11"/>
        <v>0</v>
      </c>
      <c r="AI9" s="22">
        <f t="shared" si="12"/>
        <v>0</v>
      </c>
      <c r="AJ9" s="22">
        <f t="shared" si="13"/>
        <v>0</v>
      </c>
      <c r="AK9" s="22">
        <f t="shared" si="14"/>
        <v>0</v>
      </c>
      <c r="AL9" s="22">
        <f t="shared" si="15"/>
        <v>0</v>
      </c>
      <c r="AM9" s="22">
        <f t="shared" si="16"/>
        <v>0</v>
      </c>
      <c r="AN9" s="22">
        <f t="shared" si="17"/>
        <v>0</v>
      </c>
      <c r="AO9" s="22">
        <f t="shared" si="18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Z10" s="22">
        <f t="shared" si="3"/>
        <v>0</v>
      </c>
      <c r="AA10" s="22">
        <f t="shared" si="4"/>
        <v>0</v>
      </c>
      <c r="AB10" s="22">
        <f t="shared" si="5"/>
        <v>0</v>
      </c>
      <c r="AC10" s="22">
        <f t="shared" si="6"/>
        <v>0</v>
      </c>
      <c r="AD10" s="22">
        <f t="shared" si="7"/>
        <v>0</v>
      </c>
      <c r="AE10" s="22">
        <f t="shared" si="8"/>
        <v>0</v>
      </c>
      <c r="AF10" s="22">
        <f t="shared" si="9"/>
        <v>0</v>
      </c>
      <c r="AG10" s="22">
        <f t="shared" si="10"/>
        <v>0</v>
      </c>
      <c r="AH10" s="22">
        <f t="shared" si="11"/>
        <v>0</v>
      </c>
      <c r="AI10" s="22">
        <f t="shared" si="12"/>
        <v>0</v>
      </c>
      <c r="AJ10" s="22">
        <f t="shared" si="13"/>
        <v>0</v>
      </c>
      <c r="AK10" s="22">
        <f t="shared" si="14"/>
        <v>0</v>
      </c>
      <c r="AL10" s="22">
        <f t="shared" si="15"/>
        <v>0</v>
      </c>
      <c r="AM10" s="22">
        <f t="shared" si="16"/>
        <v>0</v>
      </c>
      <c r="AN10" s="22">
        <f t="shared" si="17"/>
        <v>0</v>
      </c>
      <c r="AO10" s="22">
        <f t="shared" si="18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Z11" s="22">
        <f t="shared" si="3"/>
        <v>0</v>
      </c>
      <c r="AA11" s="22">
        <f t="shared" si="4"/>
        <v>0</v>
      </c>
      <c r="AB11" s="22">
        <f t="shared" si="5"/>
        <v>0</v>
      </c>
      <c r="AC11" s="22">
        <f t="shared" si="6"/>
        <v>0</v>
      </c>
      <c r="AD11" s="22">
        <f t="shared" si="7"/>
        <v>0</v>
      </c>
      <c r="AE11" s="22">
        <f t="shared" si="8"/>
        <v>0</v>
      </c>
      <c r="AF11" s="22">
        <f t="shared" si="9"/>
        <v>0</v>
      </c>
      <c r="AG11" s="22">
        <f t="shared" si="10"/>
        <v>0</v>
      </c>
      <c r="AH11" s="22">
        <f t="shared" si="11"/>
        <v>0</v>
      </c>
      <c r="AI11" s="22">
        <f t="shared" si="12"/>
        <v>0</v>
      </c>
      <c r="AJ11" s="22">
        <f t="shared" si="13"/>
        <v>0</v>
      </c>
      <c r="AK11" s="22">
        <f t="shared" si="14"/>
        <v>0</v>
      </c>
      <c r="AL11" s="22">
        <f t="shared" si="15"/>
        <v>0</v>
      </c>
      <c r="AM11" s="22">
        <f t="shared" si="16"/>
        <v>0</v>
      </c>
      <c r="AN11" s="22">
        <f t="shared" si="17"/>
        <v>0</v>
      </c>
      <c r="AO11" s="22">
        <f t="shared" si="18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Z12" s="22">
        <f t="shared" si="3"/>
        <v>0</v>
      </c>
      <c r="AA12" s="22">
        <f t="shared" si="4"/>
        <v>0</v>
      </c>
      <c r="AB12" s="22">
        <f t="shared" si="5"/>
        <v>0</v>
      </c>
      <c r="AC12" s="22">
        <f t="shared" si="6"/>
        <v>0</v>
      </c>
      <c r="AD12" s="22">
        <f t="shared" si="7"/>
        <v>0</v>
      </c>
      <c r="AE12" s="22">
        <f t="shared" si="8"/>
        <v>0</v>
      </c>
      <c r="AF12" s="22">
        <f t="shared" si="9"/>
        <v>0</v>
      </c>
      <c r="AG12" s="22">
        <f t="shared" si="10"/>
        <v>0</v>
      </c>
      <c r="AH12" s="22">
        <f t="shared" si="11"/>
        <v>0</v>
      </c>
      <c r="AI12" s="22">
        <f t="shared" si="12"/>
        <v>0</v>
      </c>
      <c r="AJ12" s="22">
        <f t="shared" si="13"/>
        <v>0</v>
      </c>
      <c r="AK12" s="22">
        <f t="shared" si="14"/>
        <v>0</v>
      </c>
      <c r="AL12" s="22">
        <f t="shared" si="15"/>
        <v>0</v>
      </c>
      <c r="AM12" s="22">
        <f t="shared" si="16"/>
        <v>0</v>
      </c>
      <c r="AN12" s="22">
        <f t="shared" si="17"/>
        <v>0</v>
      </c>
      <c r="AO12" s="22">
        <f t="shared" si="18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Z13" s="22">
        <f t="shared" si="3"/>
        <v>0</v>
      </c>
      <c r="AA13" s="22">
        <f t="shared" si="4"/>
        <v>0</v>
      </c>
      <c r="AB13" s="22">
        <f t="shared" si="5"/>
        <v>0</v>
      </c>
      <c r="AC13" s="22">
        <f t="shared" si="6"/>
        <v>0</v>
      </c>
      <c r="AD13" s="22">
        <f t="shared" si="7"/>
        <v>0</v>
      </c>
      <c r="AE13" s="22">
        <f t="shared" si="8"/>
        <v>0</v>
      </c>
      <c r="AF13" s="22">
        <f t="shared" si="9"/>
        <v>0</v>
      </c>
      <c r="AG13" s="22">
        <f t="shared" si="10"/>
        <v>0</v>
      </c>
      <c r="AH13" s="22">
        <f t="shared" si="11"/>
        <v>0</v>
      </c>
      <c r="AI13" s="22">
        <f t="shared" si="12"/>
        <v>0</v>
      </c>
      <c r="AJ13" s="22">
        <f t="shared" si="13"/>
        <v>0</v>
      </c>
      <c r="AK13" s="22">
        <f t="shared" si="14"/>
        <v>0</v>
      </c>
      <c r="AL13" s="22">
        <f t="shared" si="15"/>
        <v>0</v>
      </c>
      <c r="AM13" s="22">
        <f t="shared" si="16"/>
        <v>0</v>
      </c>
      <c r="AN13" s="22">
        <f t="shared" si="17"/>
        <v>0</v>
      </c>
      <c r="AO13" s="22">
        <f t="shared" si="18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Z14" s="22">
        <f t="shared" si="3"/>
        <v>0</v>
      </c>
      <c r="AA14" s="22">
        <f t="shared" si="4"/>
        <v>0</v>
      </c>
      <c r="AB14" s="22">
        <f t="shared" si="5"/>
        <v>0</v>
      </c>
      <c r="AC14" s="22">
        <f t="shared" si="6"/>
        <v>0</v>
      </c>
      <c r="AD14" s="22">
        <f t="shared" si="7"/>
        <v>0</v>
      </c>
      <c r="AE14" s="22">
        <f t="shared" si="8"/>
        <v>0</v>
      </c>
      <c r="AF14" s="22">
        <f t="shared" si="9"/>
        <v>0</v>
      </c>
      <c r="AG14" s="22">
        <f t="shared" si="10"/>
        <v>0</v>
      </c>
      <c r="AH14" s="22">
        <f t="shared" si="11"/>
        <v>0</v>
      </c>
      <c r="AI14" s="22">
        <f t="shared" si="12"/>
        <v>0</v>
      </c>
      <c r="AJ14" s="22">
        <f t="shared" si="13"/>
        <v>0</v>
      </c>
      <c r="AK14" s="22">
        <f t="shared" si="14"/>
        <v>0</v>
      </c>
      <c r="AL14" s="22">
        <f t="shared" si="15"/>
        <v>0</v>
      </c>
      <c r="AM14" s="22">
        <f t="shared" si="16"/>
        <v>0</v>
      </c>
      <c r="AN14" s="22">
        <f t="shared" si="17"/>
        <v>0</v>
      </c>
      <c r="AO14" s="22">
        <f t="shared" si="18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Z15" s="22">
        <f t="shared" si="3"/>
        <v>0</v>
      </c>
      <c r="AA15" s="22">
        <f t="shared" si="4"/>
        <v>0</v>
      </c>
      <c r="AB15" s="22">
        <f t="shared" si="5"/>
        <v>0</v>
      </c>
      <c r="AC15" s="22">
        <f t="shared" si="6"/>
        <v>0</v>
      </c>
      <c r="AD15" s="22">
        <f t="shared" si="7"/>
        <v>0</v>
      </c>
      <c r="AE15" s="22">
        <f t="shared" si="8"/>
        <v>0</v>
      </c>
      <c r="AF15" s="22">
        <f t="shared" si="9"/>
        <v>0</v>
      </c>
      <c r="AG15" s="22">
        <f t="shared" si="10"/>
        <v>0</v>
      </c>
      <c r="AH15" s="22">
        <f t="shared" si="11"/>
        <v>0</v>
      </c>
      <c r="AI15" s="22">
        <f t="shared" si="12"/>
        <v>0</v>
      </c>
      <c r="AJ15" s="22">
        <f t="shared" si="13"/>
        <v>0</v>
      </c>
      <c r="AK15" s="22">
        <f t="shared" si="14"/>
        <v>0</v>
      </c>
      <c r="AL15" s="22">
        <f t="shared" si="15"/>
        <v>0</v>
      </c>
      <c r="AM15" s="22">
        <f t="shared" si="16"/>
        <v>0</v>
      </c>
      <c r="AN15" s="22">
        <f t="shared" si="17"/>
        <v>0</v>
      </c>
      <c r="AO15" s="22">
        <f t="shared" si="18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Z16" s="22">
        <f t="shared" si="3"/>
        <v>0</v>
      </c>
      <c r="AA16" s="22">
        <f t="shared" si="4"/>
        <v>0</v>
      </c>
      <c r="AB16" s="22">
        <f t="shared" si="5"/>
        <v>0</v>
      </c>
      <c r="AC16" s="22">
        <f t="shared" si="6"/>
        <v>0</v>
      </c>
      <c r="AD16" s="22">
        <f t="shared" si="7"/>
        <v>0</v>
      </c>
      <c r="AE16" s="22">
        <f t="shared" si="8"/>
        <v>0</v>
      </c>
      <c r="AF16" s="22">
        <f t="shared" si="9"/>
        <v>0</v>
      </c>
      <c r="AG16" s="22">
        <f t="shared" si="10"/>
        <v>0</v>
      </c>
      <c r="AH16" s="22">
        <f t="shared" si="11"/>
        <v>0</v>
      </c>
      <c r="AI16" s="22">
        <f t="shared" si="12"/>
        <v>0</v>
      </c>
      <c r="AJ16" s="22">
        <f t="shared" si="13"/>
        <v>0</v>
      </c>
      <c r="AK16" s="22">
        <f t="shared" si="14"/>
        <v>0</v>
      </c>
      <c r="AL16" s="22">
        <f t="shared" si="15"/>
        <v>0</v>
      </c>
      <c r="AM16" s="22">
        <f t="shared" si="16"/>
        <v>0</v>
      </c>
      <c r="AN16" s="22">
        <f t="shared" si="17"/>
        <v>0</v>
      </c>
      <c r="AO16" s="22">
        <f t="shared" si="18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Z17" s="22">
        <f t="shared" si="3"/>
        <v>0</v>
      </c>
      <c r="AA17" s="22">
        <f t="shared" si="4"/>
        <v>0</v>
      </c>
      <c r="AB17" s="22">
        <f t="shared" si="5"/>
        <v>0</v>
      </c>
      <c r="AC17" s="22">
        <f t="shared" si="6"/>
        <v>0</v>
      </c>
      <c r="AD17" s="22">
        <f t="shared" si="7"/>
        <v>0</v>
      </c>
      <c r="AE17" s="22">
        <f t="shared" si="8"/>
        <v>0</v>
      </c>
      <c r="AF17" s="22">
        <f t="shared" si="9"/>
        <v>0</v>
      </c>
      <c r="AG17" s="22">
        <f t="shared" si="10"/>
        <v>0</v>
      </c>
      <c r="AH17" s="22">
        <f t="shared" si="11"/>
        <v>0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L17" s="22">
        <f t="shared" si="15"/>
        <v>0</v>
      </c>
      <c r="AM17" s="22">
        <f t="shared" si="16"/>
        <v>0</v>
      </c>
      <c r="AN17" s="22">
        <f t="shared" si="17"/>
        <v>0</v>
      </c>
      <c r="AO17" s="22">
        <f t="shared" si="18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Z18" s="22">
        <f t="shared" si="3"/>
        <v>0</v>
      </c>
      <c r="AA18" s="22">
        <f t="shared" si="4"/>
        <v>0</v>
      </c>
      <c r="AB18" s="22">
        <f t="shared" si="5"/>
        <v>0</v>
      </c>
      <c r="AC18" s="22">
        <f t="shared" si="6"/>
        <v>0</v>
      </c>
      <c r="AD18" s="22">
        <f t="shared" si="7"/>
        <v>0</v>
      </c>
      <c r="AE18" s="22">
        <f t="shared" si="8"/>
        <v>0</v>
      </c>
      <c r="AF18" s="22">
        <f t="shared" si="9"/>
        <v>0</v>
      </c>
      <c r="AG18" s="22">
        <f t="shared" si="10"/>
        <v>0</v>
      </c>
      <c r="AH18" s="22">
        <f t="shared" si="11"/>
        <v>0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L18" s="22">
        <f t="shared" si="15"/>
        <v>0</v>
      </c>
      <c r="AM18" s="22">
        <f t="shared" si="16"/>
        <v>0</v>
      </c>
      <c r="AN18" s="22">
        <f t="shared" si="17"/>
        <v>0</v>
      </c>
      <c r="AO18" s="22">
        <f t="shared" si="18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Z19" s="22">
        <f t="shared" si="3"/>
        <v>0</v>
      </c>
      <c r="AA19" s="22">
        <f t="shared" si="4"/>
        <v>0</v>
      </c>
      <c r="AB19" s="22">
        <f t="shared" si="5"/>
        <v>0</v>
      </c>
      <c r="AC19" s="22">
        <f t="shared" si="6"/>
        <v>0</v>
      </c>
      <c r="AD19" s="22">
        <f t="shared" si="7"/>
        <v>0</v>
      </c>
      <c r="AE19" s="22">
        <f t="shared" si="8"/>
        <v>0</v>
      </c>
      <c r="AF19" s="22">
        <f t="shared" si="9"/>
        <v>0</v>
      </c>
      <c r="AG19" s="22">
        <f t="shared" si="10"/>
        <v>0</v>
      </c>
      <c r="AH19" s="22">
        <f t="shared" si="11"/>
        <v>0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L19" s="22">
        <f t="shared" si="15"/>
        <v>0</v>
      </c>
      <c r="AM19" s="22">
        <f t="shared" si="16"/>
        <v>0</v>
      </c>
      <c r="AN19" s="22">
        <f t="shared" si="17"/>
        <v>0</v>
      </c>
      <c r="AO19" s="22">
        <f t="shared" si="18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9">IF(ISBLANK(G20),0,1)</f>
        <v>0</v>
      </c>
      <c r="G20" s="12"/>
      <c r="H20" s="16">
        <f t="shared" ref="H20:H43" si="20">IF(ISBLANK(I20),0,1)</f>
        <v>0</v>
      </c>
      <c r="I20" s="12"/>
      <c r="J20" s="16">
        <f t="shared" ref="J20:J43" si="21">IF(ISBLANK(K20),0,1)</f>
        <v>0</v>
      </c>
      <c r="K20" s="12"/>
      <c r="L20" s="16">
        <f t="shared" ref="L20:L43" si="22">IF(ISBLANK(M20),0,1)</f>
        <v>0</v>
      </c>
      <c r="M20" s="12"/>
      <c r="Z20" s="22">
        <f t="shared" si="3"/>
        <v>0</v>
      </c>
      <c r="AA20" s="22">
        <f t="shared" si="4"/>
        <v>0</v>
      </c>
      <c r="AB20" s="22">
        <f t="shared" si="5"/>
        <v>0</v>
      </c>
      <c r="AC20" s="22">
        <f t="shared" si="6"/>
        <v>0</v>
      </c>
      <c r="AD20" s="22">
        <f t="shared" si="7"/>
        <v>0</v>
      </c>
      <c r="AE20" s="22">
        <f t="shared" si="8"/>
        <v>0</v>
      </c>
      <c r="AF20" s="22">
        <f t="shared" si="9"/>
        <v>0</v>
      </c>
      <c r="AG20" s="22">
        <f t="shared" si="10"/>
        <v>0</v>
      </c>
      <c r="AH20" s="22">
        <f t="shared" si="11"/>
        <v>0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L20" s="22">
        <f t="shared" si="15"/>
        <v>0</v>
      </c>
      <c r="AM20" s="22">
        <f t="shared" si="16"/>
        <v>0</v>
      </c>
      <c r="AN20" s="22">
        <f t="shared" si="17"/>
        <v>0</v>
      </c>
      <c r="AO20" s="22">
        <f t="shared" si="18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9"/>
        <v>0</v>
      </c>
      <c r="G21" s="11"/>
      <c r="H21" s="16">
        <f t="shared" si="20"/>
        <v>0</v>
      </c>
      <c r="I21" s="11"/>
      <c r="J21" s="16">
        <f t="shared" si="21"/>
        <v>0</v>
      </c>
      <c r="K21" s="11"/>
      <c r="L21" s="16">
        <f t="shared" si="22"/>
        <v>0</v>
      </c>
      <c r="M21" s="11"/>
      <c r="Z21" s="22">
        <f t="shared" si="3"/>
        <v>0</v>
      </c>
      <c r="AA21" s="22">
        <f t="shared" si="4"/>
        <v>0</v>
      </c>
      <c r="AB21" s="22">
        <f t="shared" si="5"/>
        <v>0</v>
      </c>
      <c r="AC21" s="22">
        <f t="shared" si="6"/>
        <v>0</v>
      </c>
      <c r="AD21" s="22">
        <f t="shared" si="7"/>
        <v>0</v>
      </c>
      <c r="AE21" s="22">
        <f t="shared" si="8"/>
        <v>0</v>
      </c>
      <c r="AF21" s="22">
        <f t="shared" si="9"/>
        <v>0</v>
      </c>
      <c r="AG21" s="22">
        <f t="shared" si="10"/>
        <v>0</v>
      </c>
      <c r="AH21" s="22">
        <f t="shared" si="11"/>
        <v>0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L21" s="22">
        <f t="shared" si="15"/>
        <v>0</v>
      </c>
      <c r="AM21" s="22">
        <f t="shared" si="16"/>
        <v>0</v>
      </c>
      <c r="AN21" s="22">
        <f t="shared" si="17"/>
        <v>0</v>
      </c>
      <c r="AO21" s="22">
        <f t="shared" si="18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9"/>
        <v>0</v>
      </c>
      <c r="G22" s="12"/>
      <c r="H22" s="16">
        <f t="shared" si="20"/>
        <v>0</v>
      </c>
      <c r="I22" s="12"/>
      <c r="J22" s="16">
        <f t="shared" si="21"/>
        <v>0</v>
      </c>
      <c r="K22" s="12"/>
      <c r="L22" s="16">
        <f t="shared" si="22"/>
        <v>0</v>
      </c>
      <c r="M22" s="12"/>
      <c r="Z22" s="22">
        <f t="shared" si="3"/>
        <v>0</v>
      </c>
      <c r="AA22" s="22">
        <f t="shared" si="4"/>
        <v>0</v>
      </c>
      <c r="AB22" s="22">
        <f t="shared" si="5"/>
        <v>0</v>
      </c>
      <c r="AC22" s="22">
        <f t="shared" si="6"/>
        <v>0</v>
      </c>
      <c r="AD22" s="22">
        <f t="shared" si="7"/>
        <v>0</v>
      </c>
      <c r="AE22" s="22">
        <f t="shared" si="8"/>
        <v>0</v>
      </c>
      <c r="AF22" s="22">
        <f t="shared" si="9"/>
        <v>0</v>
      </c>
      <c r="AG22" s="22">
        <f t="shared" si="10"/>
        <v>0</v>
      </c>
      <c r="AH22" s="22">
        <f t="shared" si="11"/>
        <v>0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L22" s="22">
        <f t="shared" si="15"/>
        <v>0</v>
      </c>
      <c r="AM22" s="22">
        <f t="shared" si="16"/>
        <v>0</v>
      </c>
      <c r="AN22" s="22">
        <f t="shared" si="17"/>
        <v>0</v>
      </c>
      <c r="AO22" s="22">
        <f t="shared" si="18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9"/>
        <v>0</v>
      </c>
      <c r="G23" s="11"/>
      <c r="H23" s="16">
        <f t="shared" si="20"/>
        <v>0</v>
      </c>
      <c r="I23" s="11"/>
      <c r="J23" s="16">
        <f t="shared" si="21"/>
        <v>0</v>
      </c>
      <c r="K23" s="11"/>
      <c r="L23" s="16">
        <f t="shared" si="22"/>
        <v>0</v>
      </c>
      <c r="M23" s="11"/>
      <c r="Z23" s="22">
        <f t="shared" si="3"/>
        <v>0</v>
      </c>
      <c r="AA23" s="22">
        <f t="shared" si="4"/>
        <v>0</v>
      </c>
      <c r="AB23" s="22">
        <f t="shared" si="5"/>
        <v>0</v>
      </c>
      <c r="AC23" s="22">
        <f t="shared" si="6"/>
        <v>0</v>
      </c>
      <c r="AD23" s="22">
        <f t="shared" si="7"/>
        <v>0</v>
      </c>
      <c r="AE23" s="22">
        <f t="shared" si="8"/>
        <v>0</v>
      </c>
      <c r="AF23" s="22">
        <f t="shared" si="9"/>
        <v>0</v>
      </c>
      <c r="AG23" s="22">
        <f t="shared" si="10"/>
        <v>0</v>
      </c>
      <c r="AH23" s="22">
        <f t="shared" si="11"/>
        <v>0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L23" s="22">
        <f t="shared" si="15"/>
        <v>0</v>
      </c>
      <c r="AM23" s="22">
        <f t="shared" si="16"/>
        <v>0</v>
      </c>
      <c r="AN23" s="22">
        <f t="shared" si="17"/>
        <v>0</v>
      </c>
      <c r="AO23" s="22">
        <f t="shared" si="18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9"/>
        <v>0</v>
      </c>
      <c r="G24" s="12"/>
      <c r="H24" s="16">
        <f t="shared" si="20"/>
        <v>0</v>
      </c>
      <c r="I24" s="12"/>
      <c r="J24" s="16">
        <f t="shared" si="21"/>
        <v>0</v>
      </c>
      <c r="K24" s="12"/>
      <c r="L24" s="16">
        <f t="shared" si="22"/>
        <v>0</v>
      </c>
      <c r="M24" s="12"/>
      <c r="Z24" s="22">
        <f t="shared" si="3"/>
        <v>0</v>
      </c>
      <c r="AA24" s="22">
        <f t="shared" si="4"/>
        <v>0</v>
      </c>
      <c r="AB24" s="22">
        <f t="shared" si="5"/>
        <v>0</v>
      </c>
      <c r="AC24" s="22">
        <f t="shared" si="6"/>
        <v>0</v>
      </c>
      <c r="AD24" s="22">
        <f t="shared" si="7"/>
        <v>0</v>
      </c>
      <c r="AE24" s="22">
        <f t="shared" si="8"/>
        <v>0</v>
      </c>
      <c r="AF24" s="22">
        <f t="shared" si="9"/>
        <v>0</v>
      </c>
      <c r="AG24" s="22">
        <f t="shared" si="10"/>
        <v>0</v>
      </c>
      <c r="AH24" s="22">
        <f t="shared" si="11"/>
        <v>0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L24" s="22">
        <f t="shared" si="15"/>
        <v>0</v>
      </c>
      <c r="AM24" s="22">
        <f t="shared" si="16"/>
        <v>0</v>
      </c>
      <c r="AN24" s="22">
        <f t="shared" si="17"/>
        <v>0</v>
      </c>
      <c r="AO24" s="22">
        <f t="shared" si="18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9"/>
        <v>0</v>
      </c>
      <c r="G25" s="11"/>
      <c r="H25" s="16">
        <f t="shared" si="20"/>
        <v>0</v>
      </c>
      <c r="I25" s="11"/>
      <c r="J25" s="16">
        <f t="shared" si="21"/>
        <v>0</v>
      </c>
      <c r="K25" s="11"/>
      <c r="L25" s="16">
        <f t="shared" si="22"/>
        <v>0</v>
      </c>
      <c r="M25" s="11"/>
      <c r="Z25" s="22">
        <f t="shared" si="3"/>
        <v>0</v>
      </c>
      <c r="AA25" s="22">
        <f t="shared" si="4"/>
        <v>0</v>
      </c>
      <c r="AB25" s="22">
        <f t="shared" si="5"/>
        <v>0</v>
      </c>
      <c r="AC25" s="22">
        <f t="shared" si="6"/>
        <v>0</v>
      </c>
      <c r="AD25" s="22">
        <f t="shared" si="7"/>
        <v>0</v>
      </c>
      <c r="AE25" s="22">
        <f t="shared" si="8"/>
        <v>0</v>
      </c>
      <c r="AF25" s="22">
        <f t="shared" si="9"/>
        <v>0</v>
      </c>
      <c r="AG25" s="22">
        <f t="shared" si="10"/>
        <v>0</v>
      </c>
      <c r="AH25" s="22">
        <f t="shared" si="11"/>
        <v>0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L25" s="22">
        <f t="shared" si="15"/>
        <v>0</v>
      </c>
      <c r="AM25" s="22">
        <f t="shared" si="16"/>
        <v>0</v>
      </c>
      <c r="AN25" s="22">
        <f t="shared" si="17"/>
        <v>0</v>
      </c>
      <c r="AO25" s="22">
        <f t="shared" si="18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9"/>
        <v>0</v>
      </c>
      <c r="G26" s="12"/>
      <c r="H26" s="16">
        <f t="shared" si="20"/>
        <v>0</v>
      </c>
      <c r="I26" s="12"/>
      <c r="J26" s="16">
        <f t="shared" si="21"/>
        <v>0</v>
      </c>
      <c r="K26" s="12"/>
      <c r="L26" s="16">
        <f t="shared" si="22"/>
        <v>0</v>
      </c>
      <c r="M26" s="12"/>
      <c r="Z26" s="22">
        <f t="shared" si="3"/>
        <v>0</v>
      </c>
      <c r="AA26" s="22">
        <f t="shared" si="4"/>
        <v>0</v>
      </c>
      <c r="AB26" s="22">
        <f t="shared" si="5"/>
        <v>0</v>
      </c>
      <c r="AC26" s="22">
        <f t="shared" si="6"/>
        <v>0</v>
      </c>
      <c r="AD26" s="22">
        <f t="shared" si="7"/>
        <v>0</v>
      </c>
      <c r="AE26" s="22">
        <f t="shared" si="8"/>
        <v>0</v>
      </c>
      <c r="AF26" s="22">
        <f t="shared" si="9"/>
        <v>0</v>
      </c>
      <c r="AG26" s="22">
        <f t="shared" si="10"/>
        <v>0</v>
      </c>
      <c r="AH26" s="22">
        <f t="shared" si="11"/>
        <v>0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L26" s="22">
        <f t="shared" si="15"/>
        <v>0</v>
      </c>
      <c r="AM26" s="22">
        <f t="shared" si="16"/>
        <v>0</v>
      </c>
      <c r="AN26" s="22">
        <f t="shared" si="17"/>
        <v>0</v>
      </c>
      <c r="AO26" s="22">
        <f t="shared" si="18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9"/>
        <v>0</v>
      </c>
      <c r="G27" s="11"/>
      <c r="H27" s="16">
        <f t="shared" si="20"/>
        <v>0</v>
      </c>
      <c r="I27" s="11"/>
      <c r="J27" s="16">
        <f t="shared" si="21"/>
        <v>0</v>
      </c>
      <c r="K27" s="11"/>
      <c r="L27" s="16">
        <f t="shared" si="22"/>
        <v>0</v>
      </c>
      <c r="M27" s="11"/>
      <c r="Z27" s="22">
        <f t="shared" si="3"/>
        <v>0</v>
      </c>
      <c r="AA27" s="22">
        <f t="shared" si="4"/>
        <v>0</v>
      </c>
      <c r="AB27" s="22">
        <f t="shared" si="5"/>
        <v>0</v>
      </c>
      <c r="AC27" s="22">
        <f t="shared" si="6"/>
        <v>0</v>
      </c>
      <c r="AD27" s="22">
        <f t="shared" si="7"/>
        <v>0</v>
      </c>
      <c r="AE27" s="22">
        <f t="shared" si="8"/>
        <v>0</v>
      </c>
      <c r="AF27" s="22">
        <f t="shared" si="9"/>
        <v>0</v>
      </c>
      <c r="AG27" s="22">
        <f t="shared" si="10"/>
        <v>0</v>
      </c>
      <c r="AH27" s="22">
        <f t="shared" si="11"/>
        <v>0</v>
      </c>
      <c r="AI27" s="22">
        <f t="shared" si="12"/>
        <v>0</v>
      </c>
      <c r="AJ27" s="22">
        <f t="shared" si="13"/>
        <v>0</v>
      </c>
      <c r="AK27" s="22">
        <f t="shared" si="14"/>
        <v>0</v>
      </c>
      <c r="AL27" s="22">
        <f t="shared" si="15"/>
        <v>0</v>
      </c>
      <c r="AM27" s="22">
        <f t="shared" si="16"/>
        <v>0</v>
      </c>
      <c r="AN27" s="22">
        <f t="shared" si="17"/>
        <v>0</v>
      </c>
      <c r="AO27" s="22">
        <f t="shared" si="18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9"/>
        <v>0</v>
      </c>
      <c r="G28" s="12"/>
      <c r="H28" s="16">
        <f t="shared" si="20"/>
        <v>0</v>
      </c>
      <c r="I28" s="12"/>
      <c r="J28" s="16">
        <f t="shared" si="21"/>
        <v>0</v>
      </c>
      <c r="K28" s="12"/>
      <c r="L28" s="16">
        <f t="shared" si="22"/>
        <v>0</v>
      </c>
      <c r="M28" s="12"/>
      <c r="Z28" s="22">
        <f t="shared" si="3"/>
        <v>0</v>
      </c>
      <c r="AA28" s="22">
        <f t="shared" si="4"/>
        <v>0</v>
      </c>
      <c r="AB28" s="22">
        <f t="shared" si="5"/>
        <v>0</v>
      </c>
      <c r="AC28" s="22">
        <f t="shared" si="6"/>
        <v>0</v>
      </c>
      <c r="AD28" s="22">
        <f t="shared" si="7"/>
        <v>0</v>
      </c>
      <c r="AE28" s="22">
        <f t="shared" si="8"/>
        <v>0</v>
      </c>
      <c r="AF28" s="22">
        <f t="shared" si="9"/>
        <v>0</v>
      </c>
      <c r="AG28" s="22">
        <f t="shared" si="10"/>
        <v>0</v>
      </c>
      <c r="AH28" s="22">
        <f t="shared" si="11"/>
        <v>0</v>
      </c>
      <c r="AI28" s="22">
        <f t="shared" si="12"/>
        <v>0</v>
      </c>
      <c r="AJ28" s="22">
        <f t="shared" si="13"/>
        <v>0</v>
      </c>
      <c r="AK28" s="22">
        <f t="shared" si="14"/>
        <v>0</v>
      </c>
      <c r="AL28" s="22">
        <f t="shared" si="15"/>
        <v>0</v>
      </c>
      <c r="AM28" s="22">
        <f t="shared" si="16"/>
        <v>0</v>
      </c>
      <c r="AN28" s="22">
        <f t="shared" si="17"/>
        <v>0</v>
      </c>
      <c r="AO28" s="22">
        <f t="shared" si="18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9"/>
        <v>0</v>
      </c>
      <c r="G29" s="11"/>
      <c r="H29" s="16">
        <f t="shared" si="20"/>
        <v>0</v>
      </c>
      <c r="I29" s="11"/>
      <c r="J29" s="16">
        <f t="shared" si="21"/>
        <v>0</v>
      </c>
      <c r="K29" s="11"/>
      <c r="L29" s="16">
        <f t="shared" si="22"/>
        <v>0</v>
      </c>
      <c r="M29" s="11"/>
      <c r="Z29" s="22">
        <f t="shared" si="3"/>
        <v>0</v>
      </c>
      <c r="AA29" s="22">
        <f t="shared" si="4"/>
        <v>0</v>
      </c>
      <c r="AB29" s="22">
        <f t="shared" si="5"/>
        <v>0</v>
      </c>
      <c r="AC29" s="22">
        <f t="shared" si="6"/>
        <v>0</v>
      </c>
      <c r="AD29" s="22">
        <f t="shared" si="7"/>
        <v>0</v>
      </c>
      <c r="AE29" s="22">
        <f t="shared" si="8"/>
        <v>0</v>
      </c>
      <c r="AF29" s="22">
        <f t="shared" si="9"/>
        <v>0</v>
      </c>
      <c r="AG29" s="22">
        <f t="shared" si="10"/>
        <v>0</v>
      </c>
      <c r="AH29" s="22">
        <f t="shared" si="11"/>
        <v>0</v>
      </c>
      <c r="AI29" s="22">
        <f t="shared" si="12"/>
        <v>0</v>
      </c>
      <c r="AJ29" s="22">
        <f t="shared" si="13"/>
        <v>0</v>
      </c>
      <c r="AK29" s="22">
        <f t="shared" si="14"/>
        <v>0</v>
      </c>
      <c r="AL29" s="22">
        <f t="shared" si="15"/>
        <v>0</v>
      </c>
      <c r="AM29" s="22">
        <f t="shared" si="16"/>
        <v>0</v>
      </c>
      <c r="AN29" s="22">
        <f t="shared" si="17"/>
        <v>0</v>
      </c>
      <c r="AO29" s="22">
        <f t="shared" si="18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9"/>
        <v>0</v>
      </c>
      <c r="G30" s="12"/>
      <c r="H30" s="16">
        <f t="shared" si="20"/>
        <v>0</v>
      </c>
      <c r="I30" s="12"/>
      <c r="J30" s="16">
        <f t="shared" si="21"/>
        <v>0</v>
      </c>
      <c r="K30" s="12"/>
      <c r="L30" s="16">
        <f t="shared" si="22"/>
        <v>0</v>
      </c>
      <c r="M30" s="12"/>
      <c r="Z30" s="22">
        <f t="shared" si="3"/>
        <v>0</v>
      </c>
      <c r="AA30" s="22">
        <f t="shared" si="4"/>
        <v>0</v>
      </c>
      <c r="AB30" s="22">
        <f t="shared" si="5"/>
        <v>0</v>
      </c>
      <c r="AC30" s="22">
        <f t="shared" si="6"/>
        <v>0</v>
      </c>
      <c r="AD30" s="22">
        <f t="shared" si="7"/>
        <v>0</v>
      </c>
      <c r="AE30" s="22">
        <f t="shared" si="8"/>
        <v>0</v>
      </c>
      <c r="AF30" s="22">
        <f t="shared" si="9"/>
        <v>0</v>
      </c>
      <c r="AG30" s="22">
        <f t="shared" si="10"/>
        <v>0</v>
      </c>
      <c r="AH30" s="22">
        <f t="shared" si="11"/>
        <v>0</v>
      </c>
      <c r="AI30" s="22">
        <f t="shared" si="12"/>
        <v>0</v>
      </c>
      <c r="AJ30" s="22">
        <f t="shared" si="13"/>
        <v>0</v>
      </c>
      <c r="AK30" s="22">
        <f t="shared" si="14"/>
        <v>0</v>
      </c>
      <c r="AL30" s="22">
        <f t="shared" si="15"/>
        <v>0</v>
      </c>
      <c r="AM30" s="22">
        <f t="shared" si="16"/>
        <v>0</v>
      </c>
      <c r="AN30" s="22">
        <f t="shared" si="17"/>
        <v>0</v>
      </c>
      <c r="AO30" s="22">
        <f t="shared" si="18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9"/>
        <v>0</v>
      </c>
      <c r="G31" s="11"/>
      <c r="H31" s="16">
        <f t="shared" si="20"/>
        <v>0</v>
      </c>
      <c r="I31" s="11"/>
      <c r="J31" s="16">
        <f t="shared" si="21"/>
        <v>0</v>
      </c>
      <c r="K31" s="11"/>
      <c r="L31" s="16">
        <f t="shared" si="22"/>
        <v>0</v>
      </c>
      <c r="M31" s="11"/>
      <c r="Z31" s="22">
        <f t="shared" si="3"/>
        <v>0</v>
      </c>
      <c r="AA31" s="22">
        <f t="shared" si="4"/>
        <v>0</v>
      </c>
      <c r="AB31" s="22">
        <f t="shared" si="5"/>
        <v>0</v>
      </c>
      <c r="AC31" s="22">
        <f t="shared" si="6"/>
        <v>0</v>
      </c>
      <c r="AD31" s="22">
        <f t="shared" si="7"/>
        <v>0</v>
      </c>
      <c r="AE31" s="22">
        <f t="shared" si="8"/>
        <v>0</v>
      </c>
      <c r="AF31" s="22">
        <f t="shared" si="9"/>
        <v>0</v>
      </c>
      <c r="AG31" s="22">
        <f t="shared" si="10"/>
        <v>0</v>
      </c>
      <c r="AH31" s="22">
        <f t="shared" si="11"/>
        <v>0</v>
      </c>
      <c r="AI31" s="22">
        <f t="shared" si="12"/>
        <v>0</v>
      </c>
      <c r="AJ31" s="22">
        <f t="shared" si="13"/>
        <v>0</v>
      </c>
      <c r="AK31" s="22">
        <f t="shared" si="14"/>
        <v>0</v>
      </c>
      <c r="AL31" s="22">
        <f t="shared" si="15"/>
        <v>0</v>
      </c>
      <c r="AM31" s="22">
        <f t="shared" si="16"/>
        <v>0</v>
      </c>
      <c r="AN31" s="22">
        <f t="shared" si="17"/>
        <v>0</v>
      </c>
      <c r="AO31" s="22">
        <f t="shared" si="18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9"/>
        <v>0</v>
      </c>
      <c r="G32" s="12"/>
      <c r="H32" s="16">
        <f t="shared" si="20"/>
        <v>0</v>
      </c>
      <c r="I32" s="12"/>
      <c r="J32" s="16">
        <f t="shared" si="21"/>
        <v>0</v>
      </c>
      <c r="K32" s="12"/>
      <c r="L32" s="16">
        <f t="shared" si="22"/>
        <v>0</v>
      </c>
      <c r="M32" s="12"/>
      <c r="Z32" s="22">
        <f t="shared" si="3"/>
        <v>0</v>
      </c>
      <c r="AA32" s="22">
        <f t="shared" si="4"/>
        <v>0</v>
      </c>
      <c r="AB32" s="22">
        <f t="shared" si="5"/>
        <v>0</v>
      </c>
      <c r="AC32" s="22">
        <f t="shared" si="6"/>
        <v>0</v>
      </c>
      <c r="AD32" s="22">
        <f t="shared" si="7"/>
        <v>0</v>
      </c>
      <c r="AE32" s="22">
        <f t="shared" si="8"/>
        <v>0</v>
      </c>
      <c r="AF32" s="22">
        <f t="shared" si="9"/>
        <v>0</v>
      </c>
      <c r="AG32" s="22">
        <f t="shared" si="10"/>
        <v>0</v>
      </c>
      <c r="AH32" s="22">
        <f t="shared" si="11"/>
        <v>0</v>
      </c>
      <c r="AI32" s="22">
        <f t="shared" si="12"/>
        <v>0</v>
      </c>
      <c r="AJ32" s="22">
        <f t="shared" si="13"/>
        <v>0</v>
      </c>
      <c r="AK32" s="22">
        <f t="shared" si="14"/>
        <v>0</v>
      </c>
      <c r="AL32" s="22">
        <f t="shared" si="15"/>
        <v>0</v>
      </c>
      <c r="AM32" s="22">
        <f t="shared" si="16"/>
        <v>0</v>
      </c>
      <c r="AN32" s="22">
        <f t="shared" si="17"/>
        <v>0</v>
      </c>
      <c r="AO32" s="22">
        <f t="shared" si="18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9"/>
        <v>0</v>
      </c>
      <c r="G33" s="11"/>
      <c r="H33" s="16">
        <f t="shared" si="20"/>
        <v>0</v>
      </c>
      <c r="I33" s="11"/>
      <c r="J33" s="16">
        <f t="shared" si="21"/>
        <v>0</v>
      </c>
      <c r="K33" s="11"/>
      <c r="L33" s="16">
        <f t="shared" si="22"/>
        <v>0</v>
      </c>
      <c r="M33" s="11"/>
      <c r="Z33" s="22">
        <f t="shared" si="3"/>
        <v>0</v>
      </c>
      <c r="AA33" s="22">
        <f t="shared" si="4"/>
        <v>0</v>
      </c>
      <c r="AB33" s="22">
        <f t="shared" si="5"/>
        <v>0</v>
      </c>
      <c r="AC33" s="22">
        <f t="shared" si="6"/>
        <v>0</v>
      </c>
      <c r="AD33" s="22">
        <f t="shared" si="7"/>
        <v>0</v>
      </c>
      <c r="AE33" s="22">
        <f t="shared" si="8"/>
        <v>0</v>
      </c>
      <c r="AF33" s="22">
        <f t="shared" si="9"/>
        <v>0</v>
      </c>
      <c r="AG33" s="22">
        <f t="shared" si="10"/>
        <v>0</v>
      </c>
      <c r="AH33" s="22">
        <f t="shared" si="11"/>
        <v>0</v>
      </c>
      <c r="AI33" s="22">
        <f t="shared" si="12"/>
        <v>0</v>
      </c>
      <c r="AJ33" s="22">
        <f t="shared" si="13"/>
        <v>0</v>
      </c>
      <c r="AK33" s="22">
        <f t="shared" si="14"/>
        <v>0</v>
      </c>
      <c r="AL33" s="22">
        <f t="shared" si="15"/>
        <v>0</v>
      </c>
      <c r="AM33" s="22">
        <f t="shared" si="16"/>
        <v>0</v>
      </c>
      <c r="AN33" s="22">
        <f t="shared" si="17"/>
        <v>0</v>
      </c>
      <c r="AO33" s="22">
        <f t="shared" si="18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9"/>
        <v>0</v>
      </c>
      <c r="G34" s="12"/>
      <c r="H34" s="16">
        <f t="shared" si="20"/>
        <v>0</v>
      </c>
      <c r="I34" s="12"/>
      <c r="J34" s="16">
        <f t="shared" si="21"/>
        <v>0</v>
      </c>
      <c r="K34" s="12"/>
      <c r="L34" s="16">
        <f t="shared" si="22"/>
        <v>0</v>
      </c>
      <c r="M34" s="12"/>
      <c r="Z34" s="22">
        <f t="shared" si="3"/>
        <v>0</v>
      </c>
      <c r="AA34" s="22">
        <f t="shared" si="4"/>
        <v>0</v>
      </c>
      <c r="AB34" s="22">
        <f t="shared" si="5"/>
        <v>0</v>
      </c>
      <c r="AC34" s="22">
        <f t="shared" si="6"/>
        <v>0</v>
      </c>
      <c r="AD34" s="22">
        <f t="shared" si="7"/>
        <v>0</v>
      </c>
      <c r="AE34" s="22">
        <f t="shared" si="8"/>
        <v>0</v>
      </c>
      <c r="AF34" s="22">
        <f t="shared" si="9"/>
        <v>0</v>
      </c>
      <c r="AG34" s="22">
        <f t="shared" si="10"/>
        <v>0</v>
      </c>
      <c r="AH34" s="22">
        <f t="shared" si="11"/>
        <v>0</v>
      </c>
      <c r="AI34" s="22">
        <f t="shared" si="12"/>
        <v>0</v>
      </c>
      <c r="AJ34" s="22">
        <f t="shared" si="13"/>
        <v>0</v>
      </c>
      <c r="AK34" s="22">
        <f t="shared" si="14"/>
        <v>0</v>
      </c>
      <c r="AL34" s="22">
        <f t="shared" si="15"/>
        <v>0</v>
      </c>
      <c r="AM34" s="22">
        <f t="shared" si="16"/>
        <v>0</v>
      </c>
      <c r="AN34" s="22">
        <f t="shared" si="17"/>
        <v>0</v>
      </c>
      <c r="AO34" s="22">
        <f t="shared" si="18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9"/>
        <v>0</v>
      </c>
      <c r="G35" s="11"/>
      <c r="H35" s="16">
        <f t="shared" si="20"/>
        <v>0</v>
      </c>
      <c r="I35" s="11"/>
      <c r="J35" s="16">
        <f t="shared" si="21"/>
        <v>0</v>
      </c>
      <c r="K35" s="11"/>
      <c r="L35" s="16">
        <f t="shared" si="22"/>
        <v>0</v>
      </c>
      <c r="M35" s="11"/>
      <c r="Z35" s="22">
        <f t="shared" si="3"/>
        <v>0</v>
      </c>
      <c r="AA35" s="22">
        <f t="shared" si="4"/>
        <v>0</v>
      </c>
      <c r="AB35" s="22">
        <f t="shared" si="5"/>
        <v>0</v>
      </c>
      <c r="AC35" s="22">
        <f t="shared" si="6"/>
        <v>0</v>
      </c>
      <c r="AD35" s="22">
        <f t="shared" si="7"/>
        <v>0</v>
      </c>
      <c r="AE35" s="22">
        <f t="shared" si="8"/>
        <v>0</v>
      </c>
      <c r="AF35" s="22">
        <f t="shared" si="9"/>
        <v>0</v>
      </c>
      <c r="AG35" s="22">
        <f t="shared" si="10"/>
        <v>0</v>
      </c>
      <c r="AH35" s="22">
        <f t="shared" si="11"/>
        <v>0</v>
      </c>
      <c r="AI35" s="22">
        <f t="shared" si="12"/>
        <v>0</v>
      </c>
      <c r="AJ35" s="22">
        <f t="shared" si="13"/>
        <v>0</v>
      </c>
      <c r="AK35" s="22">
        <f t="shared" si="14"/>
        <v>0</v>
      </c>
      <c r="AL35" s="22">
        <f t="shared" si="15"/>
        <v>0</v>
      </c>
      <c r="AM35" s="22">
        <f t="shared" si="16"/>
        <v>0</v>
      </c>
      <c r="AN35" s="22">
        <f t="shared" si="17"/>
        <v>0</v>
      </c>
      <c r="AO35" s="22">
        <f t="shared" si="18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9"/>
        <v>0</v>
      </c>
      <c r="G36" s="12"/>
      <c r="H36" s="16">
        <f t="shared" si="20"/>
        <v>0</v>
      </c>
      <c r="I36" s="12"/>
      <c r="J36" s="16">
        <f t="shared" si="21"/>
        <v>0</v>
      </c>
      <c r="K36" s="12"/>
      <c r="L36" s="16">
        <f t="shared" si="22"/>
        <v>0</v>
      </c>
      <c r="M36" s="12"/>
      <c r="Z36" s="22">
        <f t="shared" si="3"/>
        <v>0</v>
      </c>
      <c r="AA36" s="22">
        <f t="shared" si="4"/>
        <v>0</v>
      </c>
      <c r="AB36" s="22">
        <f t="shared" si="5"/>
        <v>0</v>
      </c>
      <c r="AC36" s="22">
        <f t="shared" si="6"/>
        <v>0</v>
      </c>
      <c r="AD36" s="22">
        <f t="shared" si="7"/>
        <v>0</v>
      </c>
      <c r="AE36" s="22">
        <f t="shared" si="8"/>
        <v>0</v>
      </c>
      <c r="AF36" s="22">
        <f t="shared" si="9"/>
        <v>0</v>
      </c>
      <c r="AG36" s="22">
        <f t="shared" si="10"/>
        <v>0</v>
      </c>
      <c r="AH36" s="22">
        <f t="shared" si="11"/>
        <v>0</v>
      </c>
      <c r="AI36" s="22">
        <f t="shared" si="12"/>
        <v>0</v>
      </c>
      <c r="AJ36" s="22">
        <f t="shared" si="13"/>
        <v>0</v>
      </c>
      <c r="AK36" s="22">
        <f t="shared" si="14"/>
        <v>0</v>
      </c>
      <c r="AL36" s="22">
        <f t="shared" si="15"/>
        <v>0</v>
      </c>
      <c r="AM36" s="22">
        <f t="shared" si="16"/>
        <v>0</v>
      </c>
      <c r="AN36" s="22">
        <f t="shared" si="17"/>
        <v>0</v>
      </c>
      <c r="AO36" s="22">
        <f t="shared" si="18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9"/>
        <v>0</v>
      </c>
      <c r="G37" s="11"/>
      <c r="H37" s="16">
        <f t="shared" si="20"/>
        <v>0</v>
      </c>
      <c r="I37" s="11"/>
      <c r="J37" s="16">
        <f t="shared" si="21"/>
        <v>0</v>
      </c>
      <c r="K37" s="11"/>
      <c r="L37" s="16">
        <f t="shared" si="22"/>
        <v>0</v>
      </c>
      <c r="M37" s="11"/>
      <c r="Z37" s="22">
        <f t="shared" si="3"/>
        <v>0</v>
      </c>
      <c r="AA37" s="22">
        <f t="shared" si="4"/>
        <v>0</v>
      </c>
      <c r="AB37" s="22">
        <f t="shared" si="5"/>
        <v>0</v>
      </c>
      <c r="AC37" s="22">
        <f t="shared" si="6"/>
        <v>0</v>
      </c>
      <c r="AD37" s="22">
        <f t="shared" si="7"/>
        <v>0</v>
      </c>
      <c r="AE37" s="22">
        <f t="shared" si="8"/>
        <v>0</v>
      </c>
      <c r="AF37" s="22">
        <f t="shared" si="9"/>
        <v>0</v>
      </c>
      <c r="AG37" s="22">
        <f t="shared" si="10"/>
        <v>0</v>
      </c>
      <c r="AH37" s="22">
        <f t="shared" si="11"/>
        <v>0</v>
      </c>
      <c r="AI37" s="22">
        <f t="shared" si="12"/>
        <v>0</v>
      </c>
      <c r="AJ37" s="22">
        <f t="shared" si="13"/>
        <v>0</v>
      </c>
      <c r="AK37" s="22">
        <f t="shared" si="14"/>
        <v>0</v>
      </c>
      <c r="AL37" s="22">
        <f t="shared" si="15"/>
        <v>0</v>
      </c>
      <c r="AM37" s="22">
        <f t="shared" si="16"/>
        <v>0</v>
      </c>
      <c r="AN37" s="22">
        <f t="shared" si="17"/>
        <v>0</v>
      </c>
      <c r="AO37" s="22">
        <f t="shared" si="18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9"/>
        <v>0</v>
      </c>
      <c r="G38" s="12"/>
      <c r="H38" s="16">
        <f t="shared" si="20"/>
        <v>0</v>
      </c>
      <c r="I38" s="12"/>
      <c r="J38" s="16">
        <f t="shared" si="21"/>
        <v>0</v>
      </c>
      <c r="K38" s="12"/>
      <c r="L38" s="16">
        <f t="shared" si="22"/>
        <v>0</v>
      </c>
      <c r="M38" s="12"/>
      <c r="Z38" s="22">
        <f t="shared" si="3"/>
        <v>0</v>
      </c>
      <c r="AA38" s="22">
        <f t="shared" si="4"/>
        <v>0</v>
      </c>
      <c r="AB38" s="22">
        <f t="shared" si="5"/>
        <v>0</v>
      </c>
      <c r="AC38" s="22">
        <f t="shared" si="6"/>
        <v>0</v>
      </c>
      <c r="AD38" s="22">
        <f t="shared" si="7"/>
        <v>0</v>
      </c>
      <c r="AE38" s="22">
        <f t="shared" si="8"/>
        <v>0</v>
      </c>
      <c r="AF38" s="22">
        <f t="shared" si="9"/>
        <v>0</v>
      </c>
      <c r="AG38" s="22">
        <f t="shared" si="10"/>
        <v>0</v>
      </c>
      <c r="AH38" s="22">
        <f t="shared" si="11"/>
        <v>0</v>
      </c>
      <c r="AI38" s="22">
        <f t="shared" si="12"/>
        <v>0</v>
      </c>
      <c r="AJ38" s="22">
        <f t="shared" si="13"/>
        <v>0</v>
      </c>
      <c r="AK38" s="22">
        <f t="shared" si="14"/>
        <v>0</v>
      </c>
      <c r="AL38" s="22">
        <f t="shared" si="15"/>
        <v>0</v>
      </c>
      <c r="AM38" s="22">
        <f t="shared" si="16"/>
        <v>0</v>
      </c>
      <c r="AN38" s="22">
        <f t="shared" si="17"/>
        <v>0</v>
      </c>
      <c r="AO38" s="22">
        <f t="shared" si="18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9"/>
        <v>0</v>
      </c>
      <c r="G39" s="11"/>
      <c r="H39" s="16">
        <f t="shared" si="20"/>
        <v>0</v>
      </c>
      <c r="I39" s="11"/>
      <c r="J39" s="16">
        <f t="shared" si="21"/>
        <v>0</v>
      </c>
      <c r="K39" s="11"/>
      <c r="L39" s="16">
        <f t="shared" si="22"/>
        <v>0</v>
      </c>
      <c r="M39" s="11"/>
      <c r="Z39" s="22">
        <f t="shared" si="3"/>
        <v>0</v>
      </c>
      <c r="AA39" s="22">
        <f t="shared" si="4"/>
        <v>0</v>
      </c>
      <c r="AB39" s="22">
        <f t="shared" si="5"/>
        <v>0</v>
      </c>
      <c r="AC39" s="22">
        <f t="shared" si="6"/>
        <v>0</v>
      </c>
      <c r="AD39" s="22">
        <f t="shared" si="7"/>
        <v>0</v>
      </c>
      <c r="AE39" s="22">
        <f t="shared" si="8"/>
        <v>0</v>
      </c>
      <c r="AF39" s="22">
        <f t="shared" si="9"/>
        <v>0</v>
      </c>
      <c r="AG39" s="22">
        <f t="shared" si="10"/>
        <v>0</v>
      </c>
      <c r="AH39" s="22">
        <f t="shared" si="11"/>
        <v>0</v>
      </c>
      <c r="AI39" s="22">
        <f t="shared" si="12"/>
        <v>0</v>
      </c>
      <c r="AJ39" s="22">
        <f t="shared" si="13"/>
        <v>0</v>
      </c>
      <c r="AK39" s="22">
        <f t="shared" si="14"/>
        <v>0</v>
      </c>
      <c r="AL39" s="22">
        <f t="shared" si="15"/>
        <v>0</v>
      </c>
      <c r="AM39" s="22">
        <f t="shared" si="16"/>
        <v>0</v>
      </c>
      <c r="AN39" s="22">
        <f t="shared" si="17"/>
        <v>0</v>
      </c>
      <c r="AO39" s="22">
        <f t="shared" si="18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9"/>
        <v>0</v>
      </c>
      <c r="G40" s="12"/>
      <c r="H40" s="16">
        <f t="shared" si="20"/>
        <v>0</v>
      </c>
      <c r="I40" s="12"/>
      <c r="J40" s="16">
        <f t="shared" si="21"/>
        <v>0</v>
      </c>
      <c r="K40" s="12"/>
      <c r="L40" s="16">
        <f t="shared" si="22"/>
        <v>0</v>
      </c>
      <c r="M40" s="12"/>
      <c r="Z40" s="22">
        <f t="shared" si="3"/>
        <v>0</v>
      </c>
      <c r="AA40" s="22">
        <f t="shared" si="4"/>
        <v>0</v>
      </c>
      <c r="AB40" s="22">
        <f t="shared" si="5"/>
        <v>0</v>
      </c>
      <c r="AC40" s="22">
        <f t="shared" si="6"/>
        <v>0</v>
      </c>
      <c r="AD40" s="22">
        <f t="shared" si="7"/>
        <v>0</v>
      </c>
      <c r="AE40" s="22">
        <f t="shared" si="8"/>
        <v>0</v>
      </c>
      <c r="AF40" s="22">
        <f t="shared" si="9"/>
        <v>0</v>
      </c>
      <c r="AG40" s="22">
        <f t="shared" si="10"/>
        <v>0</v>
      </c>
      <c r="AH40" s="22">
        <f t="shared" si="11"/>
        <v>0</v>
      </c>
      <c r="AI40" s="22">
        <f t="shared" si="12"/>
        <v>0</v>
      </c>
      <c r="AJ40" s="22">
        <f t="shared" si="13"/>
        <v>0</v>
      </c>
      <c r="AK40" s="22">
        <f t="shared" si="14"/>
        <v>0</v>
      </c>
      <c r="AL40" s="22">
        <f t="shared" si="15"/>
        <v>0</v>
      </c>
      <c r="AM40" s="22">
        <f t="shared" si="16"/>
        <v>0</v>
      </c>
      <c r="AN40" s="22">
        <f t="shared" si="17"/>
        <v>0</v>
      </c>
      <c r="AO40" s="22">
        <f t="shared" si="18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9"/>
        <v>0</v>
      </c>
      <c r="G41" s="11"/>
      <c r="H41" s="16">
        <f t="shared" si="20"/>
        <v>0</v>
      </c>
      <c r="I41" s="11"/>
      <c r="J41" s="16">
        <f t="shared" si="21"/>
        <v>0</v>
      </c>
      <c r="K41" s="11"/>
      <c r="L41" s="16">
        <f t="shared" si="22"/>
        <v>0</v>
      </c>
      <c r="M41" s="11"/>
      <c r="Z41" s="22">
        <f t="shared" si="3"/>
        <v>0</v>
      </c>
      <c r="AA41" s="22">
        <f t="shared" si="4"/>
        <v>0</v>
      </c>
      <c r="AB41" s="22">
        <f t="shared" si="5"/>
        <v>0</v>
      </c>
      <c r="AC41" s="22">
        <f t="shared" si="6"/>
        <v>0</v>
      </c>
      <c r="AD41" s="22">
        <f t="shared" si="7"/>
        <v>0</v>
      </c>
      <c r="AE41" s="22">
        <f t="shared" si="8"/>
        <v>0</v>
      </c>
      <c r="AF41" s="22">
        <f t="shared" si="9"/>
        <v>0</v>
      </c>
      <c r="AG41" s="22">
        <f t="shared" si="10"/>
        <v>0</v>
      </c>
      <c r="AH41" s="22">
        <f t="shared" si="11"/>
        <v>0</v>
      </c>
      <c r="AI41" s="22">
        <f t="shared" si="12"/>
        <v>0</v>
      </c>
      <c r="AJ41" s="22">
        <f t="shared" si="13"/>
        <v>0</v>
      </c>
      <c r="AK41" s="22">
        <f t="shared" si="14"/>
        <v>0</v>
      </c>
      <c r="AL41" s="22">
        <f t="shared" si="15"/>
        <v>0</v>
      </c>
      <c r="AM41" s="22">
        <f t="shared" si="16"/>
        <v>0</v>
      </c>
      <c r="AN41" s="22">
        <f t="shared" si="17"/>
        <v>0</v>
      </c>
      <c r="AO41" s="22">
        <f t="shared" si="18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9"/>
        <v>0</v>
      </c>
      <c r="G42" s="12"/>
      <c r="H42" s="16">
        <f t="shared" si="20"/>
        <v>0</v>
      </c>
      <c r="I42" s="12"/>
      <c r="J42" s="16">
        <f t="shared" si="21"/>
        <v>0</v>
      </c>
      <c r="K42" s="12"/>
      <c r="L42" s="16">
        <f t="shared" si="22"/>
        <v>0</v>
      </c>
      <c r="M42" s="12"/>
      <c r="Z42" s="22">
        <f t="shared" si="3"/>
        <v>0</v>
      </c>
      <c r="AA42" s="22">
        <f t="shared" si="4"/>
        <v>0</v>
      </c>
      <c r="AB42" s="22">
        <f t="shared" si="5"/>
        <v>0</v>
      </c>
      <c r="AC42" s="22">
        <f t="shared" si="6"/>
        <v>0</v>
      </c>
      <c r="AD42" s="22">
        <f t="shared" si="7"/>
        <v>0</v>
      </c>
      <c r="AE42" s="22">
        <f t="shared" si="8"/>
        <v>0</v>
      </c>
      <c r="AF42" s="22">
        <f t="shared" si="9"/>
        <v>0</v>
      </c>
      <c r="AG42" s="22">
        <f t="shared" si="10"/>
        <v>0</v>
      </c>
      <c r="AH42" s="22">
        <f t="shared" si="11"/>
        <v>0</v>
      </c>
      <c r="AI42" s="22">
        <f t="shared" si="12"/>
        <v>0</v>
      </c>
      <c r="AJ42" s="22">
        <f t="shared" si="13"/>
        <v>0</v>
      </c>
      <c r="AK42" s="22">
        <f t="shared" si="14"/>
        <v>0</v>
      </c>
      <c r="AL42" s="22">
        <f t="shared" si="15"/>
        <v>0</v>
      </c>
      <c r="AM42" s="22">
        <f t="shared" si="16"/>
        <v>0</v>
      </c>
      <c r="AN42" s="22">
        <f t="shared" si="17"/>
        <v>0</v>
      </c>
      <c r="AO42" s="22">
        <f t="shared" si="18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19"/>
        <v>0</v>
      </c>
      <c r="G43" s="13"/>
      <c r="H43" s="16">
        <f t="shared" si="20"/>
        <v>0</v>
      </c>
      <c r="I43" s="13"/>
      <c r="J43" s="16">
        <f t="shared" si="21"/>
        <v>0</v>
      </c>
      <c r="K43" s="13"/>
      <c r="L43" s="16">
        <f t="shared" si="22"/>
        <v>0</v>
      </c>
      <c r="M43" s="13"/>
      <c r="Z43" s="22">
        <f t="shared" si="3"/>
        <v>0</v>
      </c>
      <c r="AA43" s="22">
        <f t="shared" si="4"/>
        <v>0</v>
      </c>
      <c r="AB43" s="22">
        <f t="shared" si="5"/>
        <v>0</v>
      </c>
      <c r="AC43" s="22">
        <f t="shared" si="6"/>
        <v>0</v>
      </c>
      <c r="AD43" s="22">
        <f t="shared" si="7"/>
        <v>0</v>
      </c>
      <c r="AE43" s="22">
        <f t="shared" si="8"/>
        <v>0</v>
      </c>
      <c r="AF43" s="22">
        <f t="shared" si="9"/>
        <v>0</v>
      </c>
      <c r="AG43" s="22">
        <f t="shared" si="10"/>
        <v>0</v>
      </c>
      <c r="AH43" s="22">
        <f t="shared" si="11"/>
        <v>0</v>
      </c>
      <c r="AI43" s="22">
        <f t="shared" si="12"/>
        <v>0</v>
      </c>
      <c r="AJ43" s="22">
        <f t="shared" si="13"/>
        <v>0</v>
      </c>
      <c r="AK43" s="22">
        <f t="shared" si="14"/>
        <v>0</v>
      </c>
      <c r="AL43" s="22">
        <f t="shared" si="15"/>
        <v>0</v>
      </c>
      <c r="AM43" s="22">
        <f t="shared" si="16"/>
        <v>0</v>
      </c>
      <c r="AN43" s="22">
        <f t="shared" si="17"/>
        <v>0</v>
      </c>
      <c r="AO43" s="22">
        <f t="shared" si="18"/>
        <v>0</v>
      </c>
    </row>
  </sheetData>
  <sheetProtection algorithmName="SHA-512" hashValue="HHFIPXhxQn/lULvr3aMDdgI79ta5uqQPZ0KRDFEusdUeG7fZAMtnnpSs6U2jdgipqJEa4y8Mf07TDy8J+WXQmw==" saltValue="BhWxceUJJfHBNLk7ZxhcP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35</v>
      </c>
      <c r="Z1" s="30" t="s">
        <v>75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2">
        <f>ROUND(2*D4*E4+1*F4*G4+1*H4*I4+1*J4*K4,2)</f>
        <v>0</v>
      </c>
      <c r="AA4" s="22">
        <f>2*D4+1*F4+1*H4+1*J4</f>
        <v>0</v>
      </c>
      <c r="AB4" s="22">
        <f>ROUND(1*D4*E4,2)</f>
        <v>0</v>
      </c>
      <c r="AC4" s="22">
        <f>1*D4</f>
        <v>0</v>
      </c>
      <c r="AD4" s="22">
        <f>ROUND(1*J4*K4,2)</f>
        <v>0</v>
      </c>
      <c r="AE4" s="22">
        <f>1*J4</f>
        <v>0</v>
      </c>
      <c r="AF4" s="22">
        <f>ROUND(2*D4*E4+1*F4*G4+1*H4*I4+1*J4*K4,2)</f>
        <v>0</v>
      </c>
      <c r="AG4" s="22">
        <f>2*D4+1*F4+1*H4+1*J4</f>
        <v>0</v>
      </c>
      <c r="AH4" s="22">
        <f>ROUND(1*D4*E4+2*F4*G4+2*H4*I4+1*J4*K4,2)</f>
        <v>0</v>
      </c>
      <c r="AI4" s="22">
        <f>1*D4+2*F4+2*H4+1*J4</f>
        <v>0</v>
      </c>
      <c r="AJ4" s="22">
        <f>ROUND(1*D4*E4+1*F4*G4+1*H4*I4+1*J4*K4,2)</f>
        <v>0</v>
      </c>
      <c r="AK4" s="22">
        <f>1*D4+1*F4+1*H4+1*J4</f>
        <v>0</v>
      </c>
      <c r="AL4" s="22">
        <f>ROUND(1*F4*G4+1*H4*I4+2*J4*K4,2)</f>
        <v>0</v>
      </c>
      <c r="AM4" s="22">
        <f>1*F4+1*H4+2*J4</f>
        <v>0</v>
      </c>
      <c r="AN4" s="22">
        <f>ROUND(2*D4*E4+1*F4*G4+1*H4*I4+2*J4*K4,2)</f>
        <v>0</v>
      </c>
      <c r="AO4" s="22">
        <f>2*D4+1*F4+1*H4+2*J4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2">
        <f t="shared" ref="Z5:Z43" si="3">ROUND(2*D5*E5+1*F5*G5+1*H5*I5+1*J5*K5,2)</f>
        <v>0</v>
      </c>
      <c r="AA5" s="22">
        <f t="shared" ref="AA5:AA43" si="4">2*D5+1*F5+1*H5+1*J5</f>
        <v>0</v>
      </c>
      <c r="AB5" s="22">
        <f t="shared" ref="AB5:AB43" si="5">ROUND(1*D5*E5,2)</f>
        <v>0</v>
      </c>
      <c r="AC5" s="22">
        <f t="shared" ref="AC5:AC43" si="6">1*D5</f>
        <v>0</v>
      </c>
      <c r="AD5" s="22">
        <f t="shared" ref="AD5:AD43" si="7">ROUND(1*J5*K5,2)</f>
        <v>0</v>
      </c>
      <c r="AE5" s="22">
        <f t="shared" ref="AE5:AE43" si="8">1*J5</f>
        <v>0</v>
      </c>
      <c r="AF5" s="22">
        <f t="shared" ref="AF5:AF43" si="9">ROUND(2*D5*E5+1*F5*G5+1*H5*I5+1*J5*K5,2)</f>
        <v>0</v>
      </c>
      <c r="AG5" s="22">
        <f t="shared" ref="AG5:AG43" si="10">2*D5+1*F5+1*H5+1*J5</f>
        <v>0</v>
      </c>
      <c r="AH5" s="22">
        <f t="shared" ref="AH5:AH43" si="11">ROUND(1*D5*E5+2*F5*G5+2*H5*I5+1*J5*K5,2)</f>
        <v>0</v>
      </c>
      <c r="AI5" s="22">
        <f t="shared" ref="AI5:AI43" si="12">1*D5+2*F5+2*H5+1*J5</f>
        <v>0</v>
      </c>
      <c r="AJ5" s="22">
        <f t="shared" ref="AJ5:AJ43" si="13">ROUND(1*D5*E5+1*F5*G5+1*H5*I5+1*J5*K5,2)</f>
        <v>0</v>
      </c>
      <c r="AK5" s="22">
        <f t="shared" ref="AK5:AK43" si="14">1*D5+1*F5+1*H5+1*J5</f>
        <v>0</v>
      </c>
      <c r="AL5" s="22">
        <f t="shared" ref="AL5:AL43" si="15">ROUND(1*F5*G5+1*H5*I5+2*J5*K5,2)</f>
        <v>0</v>
      </c>
      <c r="AM5" s="22">
        <f t="shared" ref="AM5:AM43" si="16">1*F5+1*H5+2*J5</f>
        <v>0</v>
      </c>
      <c r="AN5" s="22">
        <f t="shared" ref="AN5:AN43" si="17">ROUND(2*D5*E5+1*F5*G5+1*H5*I5+2*J5*K5,2)</f>
        <v>0</v>
      </c>
      <c r="AO5" s="22">
        <f t="shared" ref="AO5:AO43" si="18">2*D5+1*F5+1*H5+2*J5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2">
        <f t="shared" si="3"/>
        <v>0</v>
      </c>
      <c r="AA6" s="22">
        <f t="shared" si="4"/>
        <v>0</v>
      </c>
      <c r="AB6" s="22">
        <f t="shared" si="5"/>
        <v>0</v>
      </c>
      <c r="AC6" s="22">
        <f t="shared" si="6"/>
        <v>0</v>
      </c>
      <c r="AD6" s="22">
        <f t="shared" si="7"/>
        <v>0</v>
      </c>
      <c r="AE6" s="22">
        <f t="shared" si="8"/>
        <v>0</v>
      </c>
      <c r="AF6" s="22">
        <f t="shared" si="9"/>
        <v>0</v>
      </c>
      <c r="AG6" s="22">
        <f t="shared" si="10"/>
        <v>0</v>
      </c>
      <c r="AH6" s="22">
        <f t="shared" si="11"/>
        <v>0</v>
      </c>
      <c r="AI6" s="22">
        <f t="shared" si="12"/>
        <v>0</v>
      </c>
      <c r="AJ6" s="22">
        <f t="shared" si="13"/>
        <v>0</v>
      </c>
      <c r="AK6" s="22">
        <f t="shared" si="14"/>
        <v>0</v>
      </c>
      <c r="AL6" s="22">
        <f t="shared" si="15"/>
        <v>0</v>
      </c>
      <c r="AM6" s="22">
        <f t="shared" si="16"/>
        <v>0</v>
      </c>
      <c r="AN6" s="22">
        <f t="shared" si="17"/>
        <v>0</v>
      </c>
      <c r="AO6" s="22">
        <f t="shared" si="18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2">
        <f t="shared" si="3"/>
        <v>0</v>
      </c>
      <c r="AA7" s="22">
        <f t="shared" si="4"/>
        <v>0</v>
      </c>
      <c r="AB7" s="22">
        <f t="shared" si="5"/>
        <v>0</v>
      </c>
      <c r="AC7" s="22">
        <f t="shared" si="6"/>
        <v>0</v>
      </c>
      <c r="AD7" s="22">
        <f t="shared" si="7"/>
        <v>0</v>
      </c>
      <c r="AE7" s="22">
        <f t="shared" si="8"/>
        <v>0</v>
      </c>
      <c r="AF7" s="22">
        <f t="shared" si="9"/>
        <v>0</v>
      </c>
      <c r="AG7" s="22">
        <f t="shared" si="10"/>
        <v>0</v>
      </c>
      <c r="AH7" s="22">
        <f t="shared" si="11"/>
        <v>0</v>
      </c>
      <c r="AI7" s="22">
        <f t="shared" si="12"/>
        <v>0</v>
      </c>
      <c r="AJ7" s="22">
        <f t="shared" si="13"/>
        <v>0</v>
      </c>
      <c r="AK7" s="22">
        <f t="shared" si="14"/>
        <v>0</v>
      </c>
      <c r="AL7" s="22">
        <f t="shared" si="15"/>
        <v>0</v>
      </c>
      <c r="AM7" s="22">
        <f t="shared" si="16"/>
        <v>0</v>
      </c>
      <c r="AN7" s="22">
        <f t="shared" si="17"/>
        <v>0</v>
      </c>
      <c r="AO7" s="22">
        <f t="shared" si="18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2">
        <f t="shared" si="3"/>
        <v>0</v>
      </c>
      <c r="AA8" s="22">
        <f t="shared" si="4"/>
        <v>0</v>
      </c>
      <c r="AB8" s="22">
        <f t="shared" si="5"/>
        <v>0</v>
      </c>
      <c r="AC8" s="22">
        <f t="shared" si="6"/>
        <v>0</v>
      </c>
      <c r="AD8" s="22">
        <f t="shared" si="7"/>
        <v>0</v>
      </c>
      <c r="AE8" s="22">
        <f t="shared" si="8"/>
        <v>0</v>
      </c>
      <c r="AF8" s="22">
        <f t="shared" si="9"/>
        <v>0</v>
      </c>
      <c r="AG8" s="22">
        <f t="shared" si="10"/>
        <v>0</v>
      </c>
      <c r="AH8" s="22">
        <f t="shared" si="11"/>
        <v>0</v>
      </c>
      <c r="AI8" s="22">
        <f t="shared" si="12"/>
        <v>0</v>
      </c>
      <c r="AJ8" s="22">
        <f t="shared" si="13"/>
        <v>0</v>
      </c>
      <c r="AK8" s="22">
        <f t="shared" si="14"/>
        <v>0</v>
      </c>
      <c r="AL8" s="22">
        <f t="shared" si="15"/>
        <v>0</v>
      </c>
      <c r="AM8" s="22">
        <f t="shared" si="16"/>
        <v>0</v>
      </c>
      <c r="AN8" s="22">
        <f t="shared" si="17"/>
        <v>0</v>
      </c>
      <c r="AO8" s="22">
        <f t="shared" si="18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2">
        <f t="shared" si="3"/>
        <v>0</v>
      </c>
      <c r="AA9" s="22">
        <f t="shared" si="4"/>
        <v>0</v>
      </c>
      <c r="AB9" s="22">
        <f t="shared" si="5"/>
        <v>0</v>
      </c>
      <c r="AC9" s="22">
        <f t="shared" si="6"/>
        <v>0</v>
      </c>
      <c r="AD9" s="22">
        <f t="shared" si="7"/>
        <v>0</v>
      </c>
      <c r="AE9" s="22">
        <f t="shared" si="8"/>
        <v>0</v>
      </c>
      <c r="AF9" s="22">
        <f t="shared" si="9"/>
        <v>0</v>
      </c>
      <c r="AG9" s="22">
        <f t="shared" si="10"/>
        <v>0</v>
      </c>
      <c r="AH9" s="22">
        <f t="shared" si="11"/>
        <v>0</v>
      </c>
      <c r="AI9" s="22">
        <f t="shared" si="12"/>
        <v>0</v>
      </c>
      <c r="AJ9" s="22">
        <f t="shared" si="13"/>
        <v>0</v>
      </c>
      <c r="AK9" s="22">
        <f t="shared" si="14"/>
        <v>0</v>
      </c>
      <c r="AL9" s="22">
        <f t="shared" si="15"/>
        <v>0</v>
      </c>
      <c r="AM9" s="22">
        <f t="shared" si="16"/>
        <v>0</v>
      </c>
      <c r="AN9" s="22">
        <f t="shared" si="17"/>
        <v>0</v>
      </c>
      <c r="AO9" s="22">
        <f t="shared" si="18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2">
        <f t="shared" si="3"/>
        <v>0</v>
      </c>
      <c r="AA10" s="22">
        <f t="shared" si="4"/>
        <v>0</v>
      </c>
      <c r="AB10" s="22">
        <f t="shared" si="5"/>
        <v>0</v>
      </c>
      <c r="AC10" s="22">
        <f t="shared" si="6"/>
        <v>0</v>
      </c>
      <c r="AD10" s="22">
        <f t="shared" si="7"/>
        <v>0</v>
      </c>
      <c r="AE10" s="22">
        <f t="shared" si="8"/>
        <v>0</v>
      </c>
      <c r="AF10" s="22">
        <f t="shared" si="9"/>
        <v>0</v>
      </c>
      <c r="AG10" s="22">
        <f t="shared" si="10"/>
        <v>0</v>
      </c>
      <c r="AH10" s="22">
        <f t="shared" si="11"/>
        <v>0</v>
      </c>
      <c r="AI10" s="22">
        <f t="shared" si="12"/>
        <v>0</v>
      </c>
      <c r="AJ10" s="22">
        <f t="shared" si="13"/>
        <v>0</v>
      </c>
      <c r="AK10" s="22">
        <f t="shared" si="14"/>
        <v>0</v>
      </c>
      <c r="AL10" s="22">
        <f t="shared" si="15"/>
        <v>0</v>
      </c>
      <c r="AM10" s="22">
        <f t="shared" si="16"/>
        <v>0</v>
      </c>
      <c r="AN10" s="22">
        <f t="shared" si="17"/>
        <v>0</v>
      </c>
      <c r="AO10" s="22">
        <f t="shared" si="18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2">
        <f t="shared" si="3"/>
        <v>0</v>
      </c>
      <c r="AA11" s="22">
        <f t="shared" si="4"/>
        <v>0</v>
      </c>
      <c r="AB11" s="22">
        <f t="shared" si="5"/>
        <v>0</v>
      </c>
      <c r="AC11" s="22">
        <f t="shared" si="6"/>
        <v>0</v>
      </c>
      <c r="AD11" s="22">
        <f t="shared" si="7"/>
        <v>0</v>
      </c>
      <c r="AE11" s="22">
        <f t="shared" si="8"/>
        <v>0</v>
      </c>
      <c r="AF11" s="22">
        <f t="shared" si="9"/>
        <v>0</v>
      </c>
      <c r="AG11" s="22">
        <f t="shared" si="10"/>
        <v>0</v>
      </c>
      <c r="AH11" s="22">
        <f t="shared" si="11"/>
        <v>0</v>
      </c>
      <c r="AI11" s="22">
        <f t="shared" si="12"/>
        <v>0</v>
      </c>
      <c r="AJ11" s="22">
        <f t="shared" si="13"/>
        <v>0</v>
      </c>
      <c r="AK11" s="22">
        <f t="shared" si="14"/>
        <v>0</v>
      </c>
      <c r="AL11" s="22">
        <f t="shared" si="15"/>
        <v>0</v>
      </c>
      <c r="AM11" s="22">
        <f t="shared" si="16"/>
        <v>0</v>
      </c>
      <c r="AN11" s="22">
        <f t="shared" si="17"/>
        <v>0</v>
      </c>
      <c r="AO11" s="22">
        <f t="shared" si="18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2">
        <f t="shared" si="3"/>
        <v>0</v>
      </c>
      <c r="AA12" s="22">
        <f t="shared" si="4"/>
        <v>0</v>
      </c>
      <c r="AB12" s="22">
        <f t="shared" si="5"/>
        <v>0</v>
      </c>
      <c r="AC12" s="22">
        <f t="shared" si="6"/>
        <v>0</v>
      </c>
      <c r="AD12" s="22">
        <f t="shared" si="7"/>
        <v>0</v>
      </c>
      <c r="AE12" s="22">
        <f t="shared" si="8"/>
        <v>0</v>
      </c>
      <c r="AF12" s="22">
        <f t="shared" si="9"/>
        <v>0</v>
      </c>
      <c r="AG12" s="22">
        <f t="shared" si="10"/>
        <v>0</v>
      </c>
      <c r="AH12" s="22">
        <f t="shared" si="11"/>
        <v>0</v>
      </c>
      <c r="AI12" s="22">
        <f t="shared" si="12"/>
        <v>0</v>
      </c>
      <c r="AJ12" s="22">
        <f t="shared" si="13"/>
        <v>0</v>
      </c>
      <c r="AK12" s="22">
        <f t="shared" si="14"/>
        <v>0</v>
      </c>
      <c r="AL12" s="22">
        <f t="shared" si="15"/>
        <v>0</v>
      </c>
      <c r="AM12" s="22">
        <f t="shared" si="16"/>
        <v>0</v>
      </c>
      <c r="AN12" s="22">
        <f t="shared" si="17"/>
        <v>0</v>
      </c>
      <c r="AO12" s="22">
        <f t="shared" si="18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2">
        <f t="shared" si="3"/>
        <v>0</v>
      </c>
      <c r="AA13" s="22">
        <f t="shared" si="4"/>
        <v>0</v>
      </c>
      <c r="AB13" s="22">
        <f t="shared" si="5"/>
        <v>0</v>
      </c>
      <c r="AC13" s="22">
        <f t="shared" si="6"/>
        <v>0</v>
      </c>
      <c r="AD13" s="22">
        <f t="shared" si="7"/>
        <v>0</v>
      </c>
      <c r="AE13" s="22">
        <f t="shared" si="8"/>
        <v>0</v>
      </c>
      <c r="AF13" s="22">
        <f t="shared" si="9"/>
        <v>0</v>
      </c>
      <c r="AG13" s="22">
        <f t="shared" si="10"/>
        <v>0</v>
      </c>
      <c r="AH13" s="22">
        <f t="shared" si="11"/>
        <v>0</v>
      </c>
      <c r="AI13" s="22">
        <f t="shared" si="12"/>
        <v>0</v>
      </c>
      <c r="AJ13" s="22">
        <f t="shared" si="13"/>
        <v>0</v>
      </c>
      <c r="AK13" s="22">
        <f t="shared" si="14"/>
        <v>0</v>
      </c>
      <c r="AL13" s="22">
        <f t="shared" si="15"/>
        <v>0</v>
      </c>
      <c r="AM13" s="22">
        <f t="shared" si="16"/>
        <v>0</v>
      </c>
      <c r="AN13" s="22">
        <f t="shared" si="17"/>
        <v>0</v>
      </c>
      <c r="AO13" s="22">
        <f t="shared" si="18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2">
        <f t="shared" si="3"/>
        <v>0</v>
      </c>
      <c r="AA14" s="22">
        <f t="shared" si="4"/>
        <v>0</v>
      </c>
      <c r="AB14" s="22">
        <f t="shared" si="5"/>
        <v>0</v>
      </c>
      <c r="AC14" s="22">
        <f t="shared" si="6"/>
        <v>0</v>
      </c>
      <c r="AD14" s="22">
        <f t="shared" si="7"/>
        <v>0</v>
      </c>
      <c r="AE14" s="22">
        <f t="shared" si="8"/>
        <v>0</v>
      </c>
      <c r="AF14" s="22">
        <f t="shared" si="9"/>
        <v>0</v>
      </c>
      <c r="AG14" s="22">
        <f t="shared" si="10"/>
        <v>0</v>
      </c>
      <c r="AH14" s="22">
        <f t="shared" si="11"/>
        <v>0</v>
      </c>
      <c r="AI14" s="22">
        <f t="shared" si="12"/>
        <v>0</v>
      </c>
      <c r="AJ14" s="22">
        <f t="shared" si="13"/>
        <v>0</v>
      </c>
      <c r="AK14" s="22">
        <f t="shared" si="14"/>
        <v>0</v>
      </c>
      <c r="AL14" s="22">
        <f t="shared" si="15"/>
        <v>0</v>
      </c>
      <c r="AM14" s="22">
        <f t="shared" si="16"/>
        <v>0</v>
      </c>
      <c r="AN14" s="22">
        <f t="shared" si="17"/>
        <v>0</v>
      </c>
      <c r="AO14" s="22">
        <f t="shared" si="18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2">
        <f t="shared" si="3"/>
        <v>0</v>
      </c>
      <c r="AA15" s="22">
        <f t="shared" si="4"/>
        <v>0</v>
      </c>
      <c r="AB15" s="22">
        <f t="shared" si="5"/>
        <v>0</v>
      </c>
      <c r="AC15" s="22">
        <f t="shared" si="6"/>
        <v>0</v>
      </c>
      <c r="AD15" s="22">
        <f t="shared" si="7"/>
        <v>0</v>
      </c>
      <c r="AE15" s="22">
        <f t="shared" si="8"/>
        <v>0</v>
      </c>
      <c r="AF15" s="22">
        <f t="shared" si="9"/>
        <v>0</v>
      </c>
      <c r="AG15" s="22">
        <f t="shared" si="10"/>
        <v>0</v>
      </c>
      <c r="AH15" s="22">
        <f t="shared" si="11"/>
        <v>0</v>
      </c>
      <c r="AI15" s="22">
        <f t="shared" si="12"/>
        <v>0</v>
      </c>
      <c r="AJ15" s="22">
        <f t="shared" si="13"/>
        <v>0</v>
      </c>
      <c r="AK15" s="22">
        <f t="shared" si="14"/>
        <v>0</v>
      </c>
      <c r="AL15" s="22">
        <f t="shared" si="15"/>
        <v>0</v>
      </c>
      <c r="AM15" s="22">
        <f t="shared" si="16"/>
        <v>0</v>
      </c>
      <c r="AN15" s="22">
        <f t="shared" si="17"/>
        <v>0</v>
      </c>
      <c r="AO15" s="22">
        <f t="shared" si="18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2">
        <f t="shared" si="3"/>
        <v>0</v>
      </c>
      <c r="AA16" s="22">
        <f t="shared" si="4"/>
        <v>0</v>
      </c>
      <c r="AB16" s="22">
        <f t="shared" si="5"/>
        <v>0</v>
      </c>
      <c r="AC16" s="22">
        <f t="shared" si="6"/>
        <v>0</v>
      </c>
      <c r="AD16" s="22">
        <f t="shared" si="7"/>
        <v>0</v>
      </c>
      <c r="AE16" s="22">
        <f t="shared" si="8"/>
        <v>0</v>
      </c>
      <c r="AF16" s="22">
        <f t="shared" si="9"/>
        <v>0</v>
      </c>
      <c r="AG16" s="22">
        <f t="shared" si="10"/>
        <v>0</v>
      </c>
      <c r="AH16" s="22">
        <f t="shared" si="11"/>
        <v>0</v>
      </c>
      <c r="AI16" s="22">
        <f t="shared" si="12"/>
        <v>0</v>
      </c>
      <c r="AJ16" s="22">
        <f t="shared" si="13"/>
        <v>0</v>
      </c>
      <c r="AK16" s="22">
        <f t="shared" si="14"/>
        <v>0</v>
      </c>
      <c r="AL16" s="22">
        <f t="shared" si="15"/>
        <v>0</v>
      </c>
      <c r="AM16" s="22">
        <f t="shared" si="16"/>
        <v>0</v>
      </c>
      <c r="AN16" s="22">
        <f t="shared" si="17"/>
        <v>0</v>
      </c>
      <c r="AO16" s="22">
        <f t="shared" si="18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2">
        <f t="shared" si="3"/>
        <v>0</v>
      </c>
      <c r="AA17" s="22">
        <f t="shared" si="4"/>
        <v>0</v>
      </c>
      <c r="AB17" s="22">
        <f t="shared" si="5"/>
        <v>0</v>
      </c>
      <c r="AC17" s="22">
        <f t="shared" si="6"/>
        <v>0</v>
      </c>
      <c r="AD17" s="22">
        <f t="shared" si="7"/>
        <v>0</v>
      </c>
      <c r="AE17" s="22">
        <f t="shared" si="8"/>
        <v>0</v>
      </c>
      <c r="AF17" s="22">
        <f t="shared" si="9"/>
        <v>0</v>
      </c>
      <c r="AG17" s="22">
        <f t="shared" si="10"/>
        <v>0</v>
      </c>
      <c r="AH17" s="22">
        <f t="shared" si="11"/>
        <v>0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L17" s="22">
        <f t="shared" si="15"/>
        <v>0</v>
      </c>
      <c r="AM17" s="22">
        <f t="shared" si="16"/>
        <v>0</v>
      </c>
      <c r="AN17" s="22">
        <f t="shared" si="17"/>
        <v>0</v>
      </c>
      <c r="AO17" s="22">
        <f t="shared" si="18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2">
        <f t="shared" si="3"/>
        <v>0</v>
      </c>
      <c r="AA18" s="22">
        <f t="shared" si="4"/>
        <v>0</v>
      </c>
      <c r="AB18" s="22">
        <f t="shared" si="5"/>
        <v>0</v>
      </c>
      <c r="AC18" s="22">
        <f t="shared" si="6"/>
        <v>0</v>
      </c>
      <c r="AD18" s="22">
        <f t="shared" si="7"/>
        <v>0</v>
      </c>
      <c r="AE18" s="22">
        <f t="shared" si="8"/>
        <v>0</v>
      </c>
      <c r="AF18" s="22">
        <f t="shared" si="9"/>
        <v>0</v>
      </c>
      <c r="AG18" s="22">
        <f t="shared" si="10"/>
        <v>0</v>
      </c>
      <c r="AH18" s="22">
        <f t="shared" si="11"/>
        <v>0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L18" s="22">
        <f t="shared" si="15"/>
        <v>0</v>
      </c>
      <c r="AM18" s="22">
        <f t="shared" si="16"/>
        <v>0</v>
      </c>
      <c r="AN18" s="22">
        <f t="shared" si="17"/>
        <v>0</v>
      </c>
      <c r="AO18" s="22">
        <f t="shared" si="18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2">
        <f t="shared" si="3"/>
        <v>0</v>
      </c>
      <c r="AA19" s="22">
        <f t="shared" si="4"/>
        <v>0</v>
      </c>
      <c r="AB19" s="22">
        <f t="shared" si="5"/>
        <v>0</v>
      </c>
      <c r="AC19" s="22">
        <f t="shared" si="6"/>
        <v>0</v>
      </c>
      <c r="AD19" s="22">
        <f t="shared" si="7"/>
        <v>0</v>
      </c>
      <c r="AE19" s="22">
        <f t="shared" si="8"/>
        <v>0</v>
      </c>
      <c r="AF19" s="22">
        <f t="shared" si="9"/>
        <v>0</v>
      </c>
      <c r="AG19" s="22">
        <f t="shared" si="10"/>
        <v>0</v>
      </c>
      <c r="AH19" s="22">
        <f t="shared" si="11"/>
        <v>0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L19" s="22">
        <f t="shared" si="15"/>
        <v>0</v>
      </c>
      <c r="AM19" s="22">
        <f t="shared" si="16"/>
        <v>0</v>
      </c>
      <c r="AN19" s="22">
        <f t="shared" si="17"/>
        <v>0</v>
      </c>
      <c r="AO19" s="22">
        <f t="shared" si="18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9">IF(ISBLANK(G20),0,1)</f>
        <v>0</v>
      </c>
      <c r="G20" s="12"/>
      <c r="H20" s="16">
        <f t="shared" ref="H20:H43" si="20">IF(ISBLANK(I20),0,1)</f>
        <v>0</v>
      </c>
      <c r="I20" s="12"/>
      <c r="J20" s="16">
        <f t="shared" ref="J20:J43" si="21">IF(ISBLANK(K20),0,1)</f>
        <v>0</v>
      </c>
      <c r="K20" s="12"/>
      <c r="L20" s="16"/>
      <c r="Z20" s="22">
        <f t="shared" si="3"/>
        <v>0</v>
      </c>
      <c r="AA20" s="22">
        <f t="shared" si="4"/>
        <v>0</v>
      </c>
      <c r="AB20" s="22">
        <f t="shared" si="5"/>
        <v>0</v>
      </c>
      <c r="AC20" s="22">
        <f t="shared" si="6"/>
        <v>0</v>
      </c>
      <c r="AD20" s="22">
        <f t="shared" si="7"/>
        <v>0</v>
      </c>
      <c r="AE20" s="22">
        <f t="shared" si="8"/>
        <v>0</v>
      </c>
      <c r="AF20" s="22">
        <f t="shared" si="9"/>
        <v>0</v>
      </c>
      <c r="AG20" s="22">
        <f t="shared" si="10"/>
        <v>0</v>
      </c>
      <c r="AH20" s="22">
        <f t="shared" si="11"/>
        <v>0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L20" s="22">
        <f t="shared" si="15"/>
        <v>0</v>
      </c>
      <c r="AM20" s="22">
        <f t="shared" si="16"/>
        <v>0</v>
      </c>
      <c r="AN20" s="22">
        <f t="shared" si="17"/>
        <v>0</v>
      </c>
      <c r="AO20" s="22">
        <f t="shared" si="18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9"/>
        <v>0</v>
      </c>
      <c r="G21" s="11"/>
      <c r="H21" s="16">
        <f t="shared" si="20"/>
        <v>0</v>
      </c>
      <c r="I21" s="11"/>
      <c r="J21" s="16">
        <f t="shared" si="21"/>
        <v>0</v>
      </c>
      <c r="K21" s="11"/>
      <c r="L21" s="16"/>
      <c r="Z21" s="22">
        <f t="shared" si="3"/>
        <v>0</v>
      </c>
      <c r="AA21" s="22">
        <f t="shared" si="4"/>
        <v>0</v>
      </c>
      <c r="AB21" s="22">
        <f t="shared" si="5"/>
        <v>0</v>
      </c>
      <c r="AC21" s="22">
        <f t="shared" si="6"/>
        <v>0</v>
      </c>
      <c r="AD21" s="22">
        <f t="shared" si="7"/>
        <v>0</v>
      </c>
      <c r="AE21" s="22">
        <f t="shared" si="8"/>
        <v>0</v>
      </c>
      <c r="AF21" s="22">
        <f t="shared" si="9"/>
        <v>0</v>
      </c>
      <c r="AG21" s="22">
        <f t="shared" si="10"/>
        <v>0</v>
      </c>
      <c r="AH21" s="22">
        <f t="shared" si="11"/>
        <v>0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L21" s="22">
        <f t="shared" si="15"/>
        <v>0</v>
      </c>
      <c r="AM21" s="22">
        <f t="shared" si="16"/>
        <v>0</v>
      </c>
      <c r="AN21" s="22">
        <f t="shared" si="17"/>
        <v>0</v>
      </c>
      <c r="AO21" s="22">
        <f t="shared" si="18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9"/>
        <v>0</v>
      </c>
      <c r="G22" s="12"/>
      <c r="H22" s="16">
        <f t="shared" si="20"/>
        <v>0</v>
      </c>
      <c r="I22" s="12"/>
      <c r="J22" s="16">
        <f t="shared" si="21"/>
        <v>0</v>
      </c>
      <c r="K22" s="12"/>
      <c r="L22" s="16"/>
      <c r="Z22" s="22">
        <f t="shared" si="3"/>
        <v>0</v>
      </c>
      <c r="AA22" s="22">
        <f t="shared" si="4"/>
        <v>0</v>
      </c>
      <c r="AB22" s="22">
        <f t="shared" si="5"/>
        <v>0</v>
      </c>
      <c r="AC22" s="22">
        <f t="shared" si="6"/>
        <v>0</v>
      </c>
      <c r="AD22" s="22">
        <f t="shared" si="7"/>
        <v>0</v>
      </c>
      <c r="AE22" s="22">
        <f t="shared" si="8"/>
        <v>0</v>
      </c>
      <c r="AF22" s="22">
        <f t="shared" si="9"/>
        <v>0</v>
      </c>
      <c r="AG22" s="22">
        <f t="shared" si="10"/>
        <v>0</v>
      </c>
      <c r="AH22" s="22">
        <f t="shared" si="11"/>
        <v>0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L22" s="22">
        <f t="shared" si="15"/>
        <v>0</v>
      </c>
      <c r="AM22" s="22">
        <f t="shared" si="16"/>
        <v>0</v>
      </c>
      <c r="AN22" s="22">
        <f t="shared" si="17"/>
        <v>0</v>
      </c>
      <c r="AO22" s="22">
        <f t="shared" si="18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9"/>
        <v>0</v>
      </c>
      <c r="G23" s="11"/>
      <c r="H23" s="16">
        <f t="shared" si="20"/>
        <v>0</v>
      </c>
      <c r="I23" s="11"/>
      <c r="J23" s="16">
        <f t="shared" si="21"/>
        <v>0</v>
      </c>
      <c r="K23" s="11"/>
      <c r="L23" s="16"/>
      <c r="Z23" s="22">
        <f t="shared" si="3"/>
        <v>0</v>
      </c>
      <c r="AA23" s="22">
        <f t="shared" si="4"/>
        <v>0</v>
      </c>
      <c r="AB23" s="22">
        <f t="shared" si="5"/>
        <v>0</v>
      </c>
      <c r="AC23" s="22">
        <f t="shared" si="6"/>
        <v>0</v>
      </c>
      <c r="AD23" s="22">
        <f t="shared" si="7"/>
        <v>0</v>
      </c>
      <c r="AE23" s="22">
        <f t="shared" si="8"/>
        <v>0</v>
      </c>
      <c r="AF23" s="22">
        <f t="shared" si="9"/>
        <v>0</v>
      </c>
      <c r="AG23" s="22">
        <f t="shared" si="10"/>
        <v>0</v>
      </c>
      <c r="AH23" s="22">
        <f t="shared" si="11"/>
        <v>0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L23" s="22">
        <f t="shared" si="15"/>
        <v>0</v>
      </c>
      <c r="AM23" s="22">
        <f t="shared" si="16"/>
        <v>0</v>
      </c>
      <c r="AN23" s="22">
        <f t="shared" si="17"/>
        <v>0</v>
      </c>
      <c r="AO23" s="22">
        <f t="shared" si="18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9"/>
        <v>0</v>
      </c>
      <c r="G24" s="12"/>
      <c r="H24" s="16">
        <f t="shared" si="20"/>
        <v>0</v>
      </c>
      <c r="I24" s="12"/>
      <c r="J24" s="16">
        <f t="shared" si="21"/>
        <v>0</v>
      </c>
      <c r="K24" s="12"/>
      <c r="L24" s="16"/>
      <c r="Z24" s="22">
        <f t="shared" si="3"/>
        <v>0</v>
      </c>
      <c r="AA24" s="22">
        <f t="shared" si="4"/>
        <v>0</v>
      </c>
      <c r="AB24" s="22">
        <f t="shared" si="5"/>
        <v>0</v>
      </c>
      <c r="AC24" s="22">
        <f t="shared" si="6"/>
        <v>0</v>
      </c>
      <c r="AD24" s="22">
        <f t="shared" si="7"/>
        <v>0</v>
      </c>
      <c r="AE24" s="22">
        <f t="shared" si="8"/>
        <v>0</v>
      </c>
      <c r="AF24" s="22">
        <f t="shared" si="9"/>
        <v>0</v>
      </c>
      <c r="AG24" s="22">
        <f t="shared" si="10"/>
        <v>0</v>
      </c>
      <c r="AH24" s="22">
        <f t="shared" si="11"/>
        <v>0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L24" s="22">
        <f t="shared" si="15"/>
        <v>0</v>
      </c>
      <c r="AM24" s="22">
        <f t="shared" si="16"/>
        <v>0</v>
      </c>
      <c r="AN24" s="22">
        <f t="shared" si="17"/>
        <v>0</v>
      </c>
      <c r="AO24" s="22">
        <f t="shared" si="18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9"/>
        <v>0</v>
      </c>
      <c r="G25" s="11"/>
      <c r="H25" s="16">
        <f t="shared" si="20"/>
        <v>0</v>
      </c>
      <c r="I25" s="11"/>
      <c r="J25" s="16">
        <f t="shared" si="21"/>
        <v>0</v>
      </c>
      <c r="K25" s="11"/>
      <c r="L25" s="16"/>
      <c r="Z25" s="22">
        <f t="shared" si="3"/>
        <v>0</v>
      </c>
      <c r="AA25" s="22">
        <f t="shared" si="4"/>
        <v>0</v>
      </c>
      <c r="AB25" s="22">
        <f t="shared" si="5"/>
        <v>0</v>
      </c>
      <c r="AC25" s="22">
        <f t="shared" si="6"/>
        <v>0</v>
      </c>
      <c r="AD25" s="22">
        <f t="shared" si="7"/>
        <v>0</v>
      </c>
      <c r="AE25" s="22">
        <f t="shared" si="8"/>
        <v>0</v>
      </c>
      <c r="AF25" s="22">
        <f t="shared" si="9"/>
        <v>0</v>
      </c>
      <c r="AG25" s="22">
        <f t="shared" si="10"/>
        <v>0</v>
      </c>
      <c r="AH25" s="22">
        <f t="shared" si="11"/>
        <v>0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L25" s="22">
        <f t="shared" si="15"/>
        <v>0</v>
      </c>
      <c r="AM25" s="22">
        <f t="shared" si="16"/>
        <v>0</v>
      </c>
      <c r="AN25" s="22">
        <f t="shared" si="17"/>
        <v>0</v>
      </c>
      <c r="AO25" s="22">
        <f t="shared" si="18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9"/>
        <v>0</v>
      </c>
      <c r="G26" s="12"/>
      <c r="H26" s="16">
        <f t="shared" si="20"/>
        <v>0</v>
      </c>
      <c r="I26" s="12"/>
      <c r="J26" s="16">
        <f t="shared" si="21"/>
        <v>0</v>
      </c>
      <c r="K26" s="12"/>
      <c r="L26" s="16"/>
      <c r="Z26" s="22">
        <f t="shared" si="3"/>
        <v>0</v>
      </c>
      <c r="AA26" s="22">
        <f t="shared" si="4"/>
        <v>0</v>
      </c>
      <c r="AB26" s="22">
        <f t="shared" si="5"/>
        <v>0</v>
      </c>
      <c r="AC26" s="22">
        <f t="shared" si="6"/>
        <v>0</v>
      </c>
      <c r="AD26" s="22">
        <f t="shared" si="7"/>
        <v>0</v>
      </c>
      <c r="AE26" s="22">
        <f t="shared" si="8"/>
        <v>0</v>
      </c>
      <c r="AF26" s="22">
        <f t="shared" si="9"/>
        <v>0</v>
      </c>
      <c r="AG26" s="22">
        <f t="shared" si="10"/>
        <v>0</v>
      </c>
      <c r="AH26" s="22">
        <f t="shared" si="11"/>
        <v>0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L26" s="22">
        <f t="shared" si="15"/>
        <v>0</v>
      </c>
      <c r="AM26" s="22">
        <f t="shared" si="16"/>
        <v>0</v>
      </c>
      <c r="AN26" s="22">
        <f t="shared" si="17"/>
        <v>0</v>
      </c>
      <c r="AO26" s="22">
        <f t="shared" si="18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9"/>
        <v>0</v>
      </c>
      <c r="G27" s="11"/>
      <c r="H27" s="16">
        <f t="shared" si="20"/>
        <v>0</v>
      </c>
      <c r="I27" s="11"/>
      <c r="J27" s="16">
        <f t="shared" si="21"/>
        <v>0</v>
      </c>
      <c r="K27" s="11"/>
      <c r="L27" s="16"/>
      <c r="Z27" s="22">
        <f t="shared" si="3"/>
        <v>0</v>
      </c>
      <c r="AA27" s="22">
        <f t="shared" si="4"/>
        <v>0</v>
      </c>
      <c r="AB27" s="22">
        <f t="shared" si="5"/>
        <v>0</v>
      </c>
      <c r="AC27" s="22">
        <f t="shared" si="6"/>
        <v>0</v>
      </c>
      <c r="AD27" s="22">
        <f t="shared" si="7"/>
        <v>0</v>
      </c>
      <c r="AE27" s="22">
        <f t="shared" si="8"/>
        <v>0</v>
      </c>
      <c r="AF27" s="22">
        <f t="shared" si="9"/>
        <v>0</v>
      </c>
      <c r="AG27" s="22">
        <f t="shared" si="10"/>
        <v>0</v>
      </c>
      <c r="AH27" s="22">
        <f t="shared" si="11"/>
        <v>0</v>
      </c>
      <c r="AI27" s="22">
        <f t="shared" si="12"/>
        <v>0</v>
      </c>
      <c r="AJ27" s="22">
        <f t="shared" si="13"/>
        <v>0</v>
      </c>
      <c r="AK27" s="22">
        <f t="shared" si="14"/>
        <v>0</v>
      </c>
      <c r="AL27" s="22">
        <f t="shared" si="15"/>
        <v>0</v>
      </c>
      <c r="AM27" s="22">
        <f t="shared" si="16"/>
        <v>0</v>
      </c>
      <c r="AN27" s="22">
        <f t="shared" si="17"/>
        <v>0</v>
      </c>
      <c r="AO27" s="22">
        <f t="shared" si="18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9"/>
        <v>0</v>
      </c>
      <c r="G28" s="12"/>
      <c r="H28" s="16">
        <f t="shared" si="20"/>
        <v>0</v>
      </c>
      <c r="I28" s="12"/>
      <c r="J28" s="16">
        <f t="shared" si="21"/>
        <v>0</v>
      </c>
      <c r="K28" s="12"/>
      <c r="L28" s="16"/>
      <c r="Z28" s="22">
        <f t="shared" si="3"/>
        <v>0</v>
      </c>
      <c r="AA28" s="22">
        <f t="shared" si="4"/>
        <v>0</v>
      </c>
      <c r="AB28" s="22">
        <f t="shared" si="5"/>
        <v>0</v>
      </c>
      <c r="AC28" s="22">
        <f t="shared" si="6"/>
        <v>0</v>
      </c>
      <c r="AD28" s="22">
        <f t="shared" si="7"/>
        <v>0</v>
      </c>
      <c r="AE28" s="22">
        <f t="shared" si="8"/>
        <v>0</v>
      </c>
      <c r="AF28" s="22">
        <f t="shared" si="9"/>
        <v>0</v>
      </c>
      <c r="AG28" s="22">
        <f t="shared" si="10"/>
        <v>0</v>
      </c>
      <c r="AH28" s="22">
        <f t="shared" si="11"/>
        <v>0</v>
      </c>
      <c r="AI28" s="22">
        <f t="shared" si="12"/>
        <v>0</v>
      </c>
      <c r="AJ28" s="22">
        <f t="shared" si="13"/>
        <v>0</v>
      </c>
      <c r="AK28" s="22">
        <f t="shared" si="14"/>
        <v>0</v>
      </c>
      <c r="AL28" s="22">
        <f t="shared" si="15"/>
        <v>0</v>
      </c>
      <c r="AM28" s="22">
        <f t="shared" si="16"/>
        <v>0</v>
      </c>
      <c r="AN28" s="22">
        <f t="shared" si="17"/>
        <v>0</v>
      </c>
      <c r="AO28" s="22">
        <f t="shared" si="18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9"/>
        <v>0</v>
      </c>
      <c r="G29" s="11"/>
      <c r="H29" s="16">
        <f t="shared" si="20"/>
        <v>0</v>
      </c>
      <c r="I29" s="11"/>
      <c r="J29" s="16">
        <f t="shared" si="21"/>
        <v>0</v>
      </c>
      <c r="K29" s="11"/>
      <c r="L29" s="16"/>
      <c r="Z29" s="22">
        <f t="shared" si="3"/>
        <v>0</v>
      </c>
      <c r="AA29" s="22">
        <f t="shared" si="4"/>
        <v>0</v>
      </c>
      <c r="AB29" s="22">
        <f t="shared" si="5"/>
        <v>0</v>
      </c>
      <c r="AC29" s="22">
        <f t="shared" si="6"/>
        <v>0</v>
      </c>
      <c r="AD29" s="22">
        <f t="shared" si="7"/>
        <v>0</v>
      </c>
      <c r="AE29" s="22">
        <f t="shared" si="8"/>
        <v>0</v>
      </c>
      <c r="AF29" s="22">
        <f t="shared" si="9"/>
        <v>0</v>
      </c>
      <c r="AG29" s="22">
        <f t="shared" si="10"/>
        <v>0</v>
      </c>
      <c r="AH29" s="22">
        <f t="shared" si="11"/>
        <v>0</v>
      </c>
      <c r="AI29" s="22">
        <f t="shared" si="12"/>
        <v>0</v>
      </c>
      <c r="AJ29" s="22">
        <f t="shared" si="13"/>
        <v>0</v>
      </c>
      <c r="AK29" s="22">
        <f t="shared" si="14"/>
        <v>0</v>
      </c>
      <c r="AL29" s="22">
        <f t="shared" si="15"/>
        <v>0</v>
      </c>
      <c r="AM29" s="22">
        <f t="shared" si="16"/>
        <v>0</v>
      </c>
      <c r="AN29" s="22">
        <f t="shared" si="17"/>
        <v>0</v>
      </c>
      <c r="AO29" s="22">
        <f t="shared" si="18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9"/>
        <v>0</v>
      </c>
      <c r="G30" s="12"/>
      <c r="H30" s="16">
        <f t="shared" si="20"/>
        <v>0</v>
      </c>
      <c r="I30" s="12"/>
      <c r="J30" s="16">
        <f t="shared" si="21"/>
        <v>0</v>
      </c>
      <c r="K30" s="12"/>
      <c r="L30" s="16"/>
      <c r="Z30" s="22">
        <f t="shared" si="3"/>
        <v>0</v>
      </c>
      <c r="AA30" s="22">
        <f t="shared" si="4"/>
        <v>0</v>
      </c>
      <c r="AB30" s="22">
        <f t="shared" si="5"/>
        <v>0</v>
      </c>
      <c r="AC30" s="22">
        <f t="shared" si="6"/>
        <v>0</v>
      </c>
      <c r="AD30" s="22">
        <f t="shared" si="7"/>
        <v>0</v>
      </c>
      <c r="AE30" s="22">
        <f t="shared" si="8"/>
        <v>0</v>
      </c>
      <c r="AF30" s="22">
        <f t="shared" si="9"/>
        <v>0</v>
      </c>
      <c r="AG30" s="22">
        <f t="shared" si="10"/>
        <v>0</v>
      </c>
      <c r="AH30" s="22">
        <f t="shared" si="11"/>
        <v>0</v>
      </c>
      <c r="AI30" s="22">
        <f t="shared" si="12"/>
        <v>0</v>
      </c>
      <c r="AJ30" s="22">
        <f t="shared" si="13"/>
        <v>0</v>
      </c>
      <c r="AK30" s="22">
        <f t="shared" si="14"/>
        <v>0</v>
      </c>
      <c r="AL30" s="22">
        <f t="shared" si="15"/>
        <v>0</v>
      </c>
      <c r="AM30" s="22">
        <f t="shared" si="16"/>
        <v>0</v>
      </c>
      <c r="AN30" s="22">
        <f t="shared" si="17"/>
        <v>0</v>
      </c>
      <c r="AO30" s="22">
        <f t="shared" si="18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9"/>
        <v>0</v>
      </c>
      <c r="G31" s="11"/>
      <c r="H31" s="16">
        <f t="shared" si="20"/>
        <v>0</v>
      </c>
      <c r="I31" s="11"/>
      <c r="J31" s="16">
        <f t="shared" si="21"/>
        <v>0</v>
      </c>
      <c r="K31" s="11"/>
      <c r="L31" s="16"/>
      <c r="Z31" s="22">
        <f t="shared" si="3"/>
        <v>0</v>
      </c>
      <c r="AA31" s="22">
        <f t="shared" si="4"/>
        <v>0</v>
      </c>
      <c r="AB31" s="22">
        <f t="shared" si="5"/>
        <v>0</v>
      </c>
      <c r="AC31" s="22">
        <f t="shared" si="6"/>
        <v>0</v>
      </c>
      <c r="AD31" s="22">
        <f t="shared" si="7"/>
        <v>0</v>
      </c>
      <c r="AE31" s="22">
        <f t="shared" si="8"/>
        <v>0</v>
      </c>
      <c r="AF31" s="22">
        <f t="shared" si="9"/>
        <v>0</v>
      </c>
      <c r="AG31" s="22">
        <f t="shared" si="10"/>
        <v>0</v>
      </c>
      <c r="AH31" s="22">
        <f t="shared" si="11"/>
        <v>0</v>
      </c>
      <c r="AI31" s="22">
        <f t="shared" si="12"/>
        <v>0</v>
      </c>
      <c r="AJ31" s="22">
        <f t="shared" si="13"/>
        <v>0</v>
      </c>
      <c r="AK31" s="22">
        <f t="shared" si="14"/>
        <v>0</v>
      </c>
      <c r="AL31" s="22">
        <f t="shared" si="15"/>
        <v>0</v>
      </c>
      <c r="AM31" s="22">
        <f t="shared" si="16"/>
        <v>0</v>
      </c>
      <c r="AN31" s="22">
        <f t="shared" si="17"/>
        <v>0</v>
      </c>
      <c r="AO31" s="22">
        <f t="shared" si="18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9"/>
        <v>0</v>
      </c>
      <c r="G32" s="12"/>
      <c r="H32" s="16">
        <f t="shared" si="20"/>
        <v>0</v>
      </c>
      <c r="I32" s="12"/>
      <c r="J32" s="16">
        <f t="shared" si="21"/>
        <v>0</v>
      </c>
      <c r="K32" s="12"/>
      <c r="L32" s="16"/>
      <c r="Z32" s="22">
        <f t="shared" si="3"/>
        <v>0</v>
      </c>
      <c r="AA32" s="22">
        <f t="shared" si="4"/>
        <v>0</v>
      </c>
      <c r="AB32" s="22">
        <f t="shared" si="5"/>
        <v>0</v>
      </c>
      <c r="AC32" s="22">
        <f t="shared" si="6"/>
        <v>0</v>
      </c>
      <c r="AD32" s="22">
        <f t="shared" si="7"/>
        <v>0</v>
      </c>
      <c r="AE32" s="22">
        <f t="shared" si="8"/>
        <v>0</v>
      </c>
      <c r="AF32" s="22">
        <f t="shared" si="9"/>
        <v>0</v>
      </c>
      <c r="AG32" s="22">
        <f t="shared" si="10"/>
        <v>0</v>
      </c>
      <c r="AH32" s="22">
        <f t="shared" si="11"/>
        <v>0</v>
      </c>
      <c r="AI32" s="22">
        <f t="shared" si="12"/>
        <v>0</v>
      </c>
      <c r="AJ32" s="22">
        <f t="shared" si="13"/>
        <v>0</v>
      </c>
      <c r="AK32" s="22">
        <f t="shared" si="14"/>
        <v>0</v>
      </c>
      <c r="AL32" s="22">
        <f t="shared" si="15"/>
        <v>0</v>
      </c>
      <c r="AM32" s="22">
        <f t="shared" si="16"/>
        <v>0</v>
      </c>
      <c r="AN32" s="22">
        <f t="shared" si="17"/>
        <v>0</v>
      </c>
      <c r="AO32" s="22">
        <f t="shared" si="18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9"/>
        <v>0</v>
      </c>
      <c r="G33" s="11"/>
      <c r="H33" s="16">
        <f t="shared" si="20"/>
        <v>0</v>
      </c>
      <c r="I33" s="11"/>
      <c r="J33" s="16">
        <f t="shared" si="21"/>
        <v>0</v>
      </c>
      <c r="K33" s="11"/>
      <c r="L33" s="16"/>
      <c r="Z33" s="22">
        <f t="shared" si="3"/>
        <v>0</v>
      </c>
      <c r="AA33" s="22">
        <f t="shared" si="4"/>
        <v>0</v>
      </c>
      <c r="AB33" s="22">
        <f t="shared" si="5"/>
        <v>0</v>
      </c>
      <c r="AC33" s="22">
        <f t="shared" si="6"/>
        <v>0</v>
      </c>
      <c r="AD33" s="22">
        <f t="shared" si="7"/>
        <v>0</v>
      </c>
      <c r="AE33" s="22">
        <f t="shared" si="8"/>
        <v>0</v>
      </c>
      <c r="AF33" s="22">
        <f t="shared" si="9"/>
        <v>0</v>
      </c>
      <c r="AG33" s="22">
        <f t="shared" si="10"/>
        <v>0</v>
      </c>
      <c r="AH33" s="22">
        <f t="shared" si="11"/>
        <v>0</v>
      </c>
      <c r="AI33" s="22">
        <f t="shared" si="12"/>
        <v>0</v>
      </c>
      <c r="AJ33" s="22">
        <f t="shared" si="13"/>
        <v>0</v>
      </c>
      <c r="AK33" s="22">
        <f t="shared" si="14"/>
        <v>0</v>
      </c>
      <c r="AL33" s="22">
        <f t="shared" si="15"/>
        <v>0</v>
      </c>
      <c r="AM33" s="22">
        <f t="shared" si="16"/>
        <v>0</v>
      </c>
      <c r="AN33" s="22">
        <f t="shared" si="17"/>
        <v>0</v>
      </c>
      <c r="AO33" s="22">
        <f t="shared" si="18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9"/>
        <v>0</v>
      </c>
      <c r="G34" s="12"/>
      <c r="H34" s="16">
        <f t="shared" si="20"/>
        <v>0</v>
      </c>
      <c r="I34" s="12"/>
      <c r="J34" s="16">
        <f t="shared" si="21"/>
        <v>0</v>
      </c>
      <c r="K34" s="12"/>
      <c r="L34" s="16"/>
      <c r="Z34" s="22">
        <f t="shared" si="3"/>
        <v>0</v>
      </c>
      <c r="AA34" s="22">
        <f t="shared" si="4"/>
        <v>0</v>
      </c>
      <c r="AB34" s="22">
        <f t="shared" si="5"/>
        <v>0</v>
      </c>
      <c r="AC34" s="22">
        <f t="shared" si="6"/>
        <v>0</v>
      </c>
      <c r="AD34" s="22">
        <f t="shared" si="7"/>
        <v>0</v>
      </c>
      <c r="AE34" s="22">
        <f t="shared" si="8"/>
        <v>0</v>
      </c>
      <c r="AF34" s="22">
        <f t="shared" si="9"/>
        <v>0</v>
      </c>
      <c r="AG34" s="22">
        <f t="shared" si="10"/>
        <v>0</v>
      </c>
      <c r="AH34" s="22">
        <f t="shared" si="11"/>
        <v>0</v>
      </c>
      <c r="AI34" s="22">
        <f t="shared" si="12"/>
        <v>0</v>
      </c>
      <c r="AJ34" s="22">
        <f t="shared" si="13"/>
        <v>0</v>
      </c>
      <c r="AK34" s="22">
        <f t="shared" si="14"/>
        <v>0</v>
      </c>
      <c r="AL34" s="22">
        <f t="shared" si="15"/>
        <v>0</v>
      </c>
      <c r="AM34" s="22">
        <f t="shared" si="16"/>
        <v>0</v>
      </c>
      <c r="AN34" s="22">
        <f t="shared" si="17"/>
        <v>0</v>
      </c>
      <c r="AO34" s="22">
        <f t="shared" si="18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9"/>
        <v>0</v>
      </c>
      <c r="G35" s="11"/>
      <c r="H35" s="16">
        <f t="shared" si="20"/>
        <v>0</v>
      </c>
      <c r="I35" s="11"/>
      <c r="J35" s="16">
        <f t="shared" si="21"/>
        <v>0</v>
      </c>
      <c r="K35" s="11"/>
      <c r="L35" s="16"/>
      <c r="Z35" s="22">
        <f t="shared" si="3"/>
        <v>0</v>
      </c>
      <c r="AA35" s="22">
        <f t="shared" si="4"/>
        <v>0</v>
      </c>
      <c r="AB35" s="22">
        <f t="shared" si="5"/>
        <v>0</v>
      </c>
      <c r="AC35" s="22">
        <f t="shared" si="6"/>
        <v>0</v>
      </c>
      <c r="AD35" s="22">
        <f t="shared" si="7"/>
        <v>0</v>
      </c>
      <c r="AE35" s="22">
        <f t="shared" si="8"/>
        <v>0</v>
      </c>
      <c r="AF35" s="22">
        <f t="shared" si="9"/>
        <v>0</v>
      </c>
      <c r="AG35" s="22">
        <f t="shared" si="10"/>
        <v>0</v>
      </c>
      <c r="AH35" s="22">
        <f t="shared" si="11"/>
        <v>0</v>
      </c>
      <c r="AI35" s="22">
        <f t="shared" si="12"/>
        <v>0</v>
      </c>
      <c r="AJ35" s="22">
        <f t="shared" si="13"/>
        <v>0</v>
      </c>
      <c r="AK35" s="22">
        <f t="shared" si="14"/>
        <v>0</v>
      </c>
      <c r="AL35" s="22">
        <f t="shared" si="15"/>
        <v>0</v>
      </c>
      <c r="AM35" s="22">
        <f t="shared" si="16"/>
        <v>0</v>
      </c>
      <c r="AN35" s="22">
        <f t="shared" si="17"/>
        <v>0</v>
      </c>
      <c r="AO35" s="22">
        <f t="shared" si="18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9"/>
        <v>0</v>
      </c>
      <c r="G36" s="12"/>
      <c r="H36" s="16">
        <f t="shared" si="20"/>
        <v>0</v>
      </c>
      <c r="I36" s="12"/>
      <c r="J36" s="16">
        <f t="shared" si="21"/>
        <v>0</v>
      </c>
      <c r="K36" s="12"/>
      <c r="L36" s="16"/>
      <c r="Z36" s="22">
        <f t="shared" si="3"/>
        <v>0</v>
      </c>
      <c r="AA36" s="22">
        <f t="shared" si="4"/>
        <v>0</v>
      </c>
      <c r="AB36" s="22">
        <f t="shared" si="5"/>
        <v>0</v>
      </c>
      <c r="AC36" s="22">
        <f t="shared" si="6"/>
        <v>0</v>
      </c>
      <c r="AD36" s="22">
        <f t="shared" si="7"/>
        <v>0</v>
      </c>
      <c r="AE36" s="22">
        <f t="shared" si="8"/>
        <v>0</v>
      </c>
      <c r="AF36" s="22">
        <f t="shared" si="9"/>
        <v>0</v>
      </c>
      <c r="AG36" s="22">
        <f t="shared" si="10"/>
        <v>0</v>
      </c>
      <c r="AH36" s="22">
        <f t="shared" si="11"/>
        <v>0</v>
      </c>
      <c r="AI36" s="22">
        <f t="shared" si="12"/>
        <v>0</v>
      </c>
      <c r="AJ36" s="22">
        <f t="shared" si="13"/>
        <v>0</v>
      </c>
      <c r="AK36" s="22">
        <f t="shared" si="14"/>
        <v>0</v>
      </c>
      <c r="AL36" s="22">
        <f t="shared" si="15"/>
        <v>0</v>
      </c>
      <c r="AM36" s="22">
        <f t="shared" si="16"/>
        <v>0</v>
      </c>
      <c r="AN36" s="22">
        <f t="shared" si="17"/>
        <v>0</v>
      </c>
      <c r="AO36" s="22">
        <f t="shared" si="18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9"/>
        <v>0</v>
      </c>
      <c r="G37" s="11"/>
      <c r="H37" s="16">
        <f t="shared" si="20"/>
        <v>0</v>
      </c>
      <c r="I37" s="11"/>
      <c r="J37" s="16">
        <f t="shared" si="21"/>
        <v>0</v>
      </c>
      <c r="K37" s="11"/>
      <c r="L37" s="16"/>
      <c r="Z37" s="22">
        <f t="shared" si="3"/>
        <v>0</v>
      </c>
      <c r="AA37" s="22">
        <f t="shared" si="4"/>
        <v>0</v>
      </c>
      <c r="AB37" s="22">
        <f t="shared" si="5"/>
        <v>0</v>
      </c>
      <c r="AC37" s="22">
        <f t="shared" si="6"/>
        <v>0</v>
      </c>
      <c r="AD37" s="22">
        <f t="shared" si="7"/>
        <v>0</v>
      </c>
      <c r="AE37" s="22">
        <f t="shared" si="8"/>
        <v>0</v>
      </c>
      <c r="AF37" s="22">
        <f t="shared" si="9"/>
        <v>0</v>
      </c>
      <c r="AG37" s="22">
        <f t="shared" si="10"/>
        <v>0</v>
      </c>
      <c r="AH37" s="22">
        <f t="shared" si="11"/>
        <v>0</v>
      </c>
      <c r="AI37" s="22">
        <f t="shared" si="12"/>
        <v>0</v>
      </c>
      <c r="AJ37" s="22">
        <f t="shared" si="13"/>
        <v>0</v>
      </c>
      <c r="AK37" s="22">
        <f t="shared" si="14"/>
        <v>0</v>
      </c>
      <c r="AL37" s="22">
        <f t="shared" si="15"/>
        <v>0</v>
      </c>
      <c r="AM37" s="22">
        <f t="shared" si="16"/>
        <v>0</v>
      </c>
      <c r="AN37" s="22">
        <f t="shared" si="17"/>
        <v>0</v>
      </c>
      <c r="AO37" s="22">
        <f t="shared" si="18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9"/>
        <v>0</v>
      </c>
      <c r="G38" s="12"/>
      <c r="H38" s="16">
        <f t="shared" si="20"/>
        <v>0</v>
      </c>
      <c r="I38" s="12"/>
      <c r="J38" s="16">
        <f t="shared" si="21"/>
        <v>0</v>
      </c>
      <c r="K38" s="12"/>
      <c r="L38" s="16"/>
      <c r="Z38" s="22">
        <f t="shared" si="3"/>
        <v>0</v>
      </c>
      <c r="AA38" s="22">
        <f t="shared" si="4"/>
        <v>0</v>
      </c>
      <c r="AB38" s="22">
        <f t="shared" si="5"/>
        <v>0</v>
      </c>
      <c r="AC38" s="22">
        <f t="shared" si="6"/>
        <v>0</v>
      </c>
      <c r="AD38" s="22">
        <f t="shared" si="7"/>
        <v>0</v>
      </c>
      <c r="AE38" s="22">
        <f t="shared" si="8"/>
        <v>0</v>
      </c>
      <c r="AF38" s="22">
        <f t="shared" si="9"/>
        <v>0</v>
      </c>
      <c r="AG38" s="22">
        <f t="shared" si="10"/>
        <v>0</v>
      </c>
      <c r="AH38" s="22">
        <f t="shared" si="11"/>
        <v>0</v>
      </c>
      <c r="AI38" s="22">
        <f t="shared" si="12"/>
        <v>0</v>
      </c>
      <c r="AJ38" s="22">
        <f t="shared" si="13"/>
        <v>0</v>
      </c>
      <c r="AK38" s="22">
        <f t="shared" si="14"/>
        <v>0</v>
      </c>
      <c r="AL38" s="22">
        <f t="shared" si="15"/>
        <v>0</v>
      </c>
      <c r="AM38" s="22">
        <f t="shared" si="16"/>
        <v>0</v>
      </c>
      <c r="AN38" s="22">
        <f t="shared" si="17"/>
        <v>0</v>
      </c>
      <c r="AO38" s="22">
        <f t="shared" si="18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9"/>
        <v>0</v>
      </c>
      <c r="G39" s="11"/>
      <c r="H39" s="16">
        <f t="shared" si="20"/>
        <v>0</v>
      </c>
      <c r="I39" s="11"/>
      <c r="J39" s="16">
        <f t="shared" si="21"/>
        <v>0</v>
      </c>
      <c r="K39" s="11"/>
      <c r="L39" s="16"/>
      <c r="Z39" s="22">
        <f t="shared" si="3"/>
        <v>0</v>
      </c>
      <c r="AA39" s="22">
        <f t="shared" si="4"/>
        <v>0</v>
      </c>
      <c r="AB39" s="22">
        <f t="shared" si="5"/>
        <v>0</v>
      </c>
      <c r="AC39" s="22">
        <f t="shared" si="6"/>
        <v>0</v>
      </c>
      <c r="AD39" s="22">
        <f t="shared" si="7"/>
        <v>0</v>
      </c>
      <c r="AE39" s="22">
        <f t="shared" si="8"/>
        <v>0</v>
      </c>
      <c r="AF39" s="22">
        <f t="shared" si="9"/>
        <v>0</v>
      </c>
      <c r="AG39" s="22">
        <f t="shared" si="10"/>
        <v>0</v>
      </c>
      <c r="AH39" s="22">
        <f t="shared" si="11"/>
        <v>0</v>
      </c>
      <c r="AI39" s="22">
        <f t="shared" si="12"/>
        <v>0</v>
      </c>
      <c r="AJ39" s="22">
        <f t="shared" si="13"/>
        <v>0</v>
      </c>
      <c r="AK39" s="22">
        <f t="shared" si="14"/>
        <v>0</v>
      </c>
      <c r="AL39" s="22">
        <f t="shared" si="15"/>
        <v>0</v>
      </c>
      <c r="AM39" s="22">
        <f t="shared" si="16"/>
        <v>0</v>
      </c>
      <c r="AN39" s="22">
        <f t="shared" si="17"/>
        <v>0</v>
      </c>
      <c r="AO39" s="22">
        <f t="shared" si="18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9"/>
        <v>0</v>
      </c>
      <c r="G40" s="12"/>
      <c r="H40" s="16">
        <f t="shared" si="20"/>
        <v>0</v>
      </c>
      <c r="I40" s="12"/>
      <c r="J40" s="16">
        <f t="shared" si="21"/>
        <v>0</v>
      </c>
      <c r="K40" s="12"/>
      <c r="L40" s="16"/>
      <c r="Z40" s="22">
        <f t="shared" si="3"/>
        <v>0</v>
      </c>
      <c r="AA40" s="22">
        <f t="shared" si="4"/>
        <v>0</v>
      </c>
      <c r="AB40" s="22">
        <f t="shared" si="5"/>
        <v>0</v>
      </c>
      <c r="AC40" s="22">
        <f t="shared" si="6"/>
        <v>0</v>
      </c>
      <c r="AD40" s="22">
        <f t="shared" si="7"/>
        <v>0</v>
      </c>
      <c r="AE40" s="22">
        <f t="shared" si="8"/>
        <v>0</v>
      </c>
      <c r="AF40" s="22">
        <f t="shared" si="9"/>
        <v>0</v>
      </c>
      <c r="AG40" s="22">
        <f t="shared" si="10"/>
        <v>0</v>
      </c>
      <c r="AH40" s="22">
        <f t="shared" si="11"/>
        <v>0</v>
      </c>
      <c r="AI40" s="22">
        <f t="shared" si="12"/>
        <v>0</v>
      </c>
      <c r="AJ40" s="22">
        <f t="shared" si="13"/>
        <v>0</v>
      </c>
      <c r="AK40" s="22">
        <f t="shared" si="14"/>
        <v>0</v>
      </c>
      <c r="AL40" s="22">
        <f t="shared" si="15"/>
        <v>0</v>
      </c>
      <c r="AM40" s="22">
        <f t="shared" si="16"/>
        <v>0</v>
      </c>
      <c r="AN40" s="22">
        <f t="shared" si="17"/>
        <v>0</v>
      </c>
      <c r="AO40" s="22">
        <f t="shared" si="18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9"/>
        <v>0</v>
      </c>
      <c r="G41" s="11"/>
      <c r="H41" s="16">
        <f t="shared" si="20"/>
        <v>0</v>
      </c>
      <c r="I41" s="11"/>
      <c r="J41" s="16">
        <f t="shared" si="21"/>
        <v>0</v>
      </c>
      <c r="K41" s="11"/>
      <c r="L41" s="16"/>
      <c r="Z41" s="22">
        <f t="shared" si="3"/>
        <v>0</v>
      </c>
      <c r="AA41" s="22">
        <f t="shared" si="4"/>
        <v>0</v>
      </c>
      <c r="AB41" s="22">
        <f t="shared" si="5"/>
        <v>0</v>
      </c>
      <c r="AC41" s="22">
        <f t="shared" si="6"/>
        <v>0</v>
      </c>
      <c r="AD41" s="22">
        <f t="shared" si="7"/>
        <v>0</v>
      </c>
      <c r="AE41" s="22">
        <f t="shared" si="8"/>
        <v>0</v>
      </c>
      <c r="AF41" s="22">
        <f t="shared" si="9"/>
        <v>0</v>
      </c>
      <c r="AG41" s="22">
        <f t="shared" si="10"/>
        <v>0</v>
      </c>
      <c r="AH41" s="22">
        <f t="shared" si="11"/>
        <v>0</v>
      </c>
      <c r="AI41" s="22">
        <f t="shared" si="12"/>
        <v>0</v>
      </c>
      <c r="AJ41" s="22">
        <f t="shared" si="13"/>
        <v>0</v>
      </c>
      <c r="AK41" s="22">
        <f t="shared" si="14"/>
        <v>0</v>
      </c>
      <c r="AL41" s="22">
        <f t="shared" si="15"/>
        <v>0</v>
      </c>
      <c r="AM41" s="22">
        <f t="shared" si="16"/>
        <v>0</v>
      </c>
      <c r="AN41" s="22">
        <f t="shared" si="17"/>
        <v>0</v>
      </c>
      <c r="AO41" s="22">
        <f t="shared" si="18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9"/>
        <v>0</v>
      </c>
      <c r="G42" s="12"/>
      <c r="H42" s="16">
        <f t="shared" si="20"/>
        <v>0</v>
      </c>
      <c r="I42" s="12"/>
      <c r="J42" s="16">
        <f t="shared" si="21"/>
        <v>0</v>
      </c>
      <c r="K42" s="12"/>
      <c r="L42" s="16"/>
      <c r="Z42" s="22">
        <f t="shared" si="3"/>
        <v>0</v>
      </c>
      <c r="AA42" s="22">
        <f t="shared" si="4"/>
        <v>0</v>
      </c>
      <c r="AB42" s="22">
        <f t="shared" si="5"/>
        <v>0</v>
      </c>
      <c r="AC42" s="22">
        <f t="shared" si="6"/>
        <v>0</v>
      </c>
      <c r="AD42" s="22">
        <f t="shared" si="7"/>
        <v>0</v>
      </c>
      <c r="AE42" s="22">
        <f t="shared" si="8"/>
        <v>0</v>
      </c>
      <c r="AF42" s="22">
        <f t="shared" si="9"/>
        <v>0</v>
      </c>
      <c r="AG42" s="22">
        <f t="shared" si="10"/>
        <v>0</v>
      </c>
      <c r="AH42" s="22">
        <f t="shared" si="11"/>
        <v>0</v>
      </c>
      <c r="AI42" s="22">
        <f t="shared" si="12"/>
        <v>0</v>
      </c>
      <c r="AJ42" s="22">
        <f t="shared" si="13"/>
        <v>0</v>
      </c>
      <c r="AK42" s="22">
        <f t="shared" si="14"/>
        <v>0</v>
      </c>
      <c r="AL42" s="22">
        <f t="shared" si="15"/>
        <v>0</v>
      </c>
      <c r="AM42" s="22">
        <f t="shared" si="16"/>
        <v>0</v>
      </c>
      <c r="AN42" s="22">
        <f t="shared" si="17"/>
        <v>0</v>
      </c>
      <c r="AO42" s="22">
        <f t="shared" si="18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9"/>
        <v>0</v>
      </c>
      <c r="G43" s="13"/>
      <c r="H43" s="16">
        <f t="shared" si="20"/>
        <v>0</v>
      </c>
      <c r="I43" s="13"/>
      <c r="J43" s="16">
        <f t="shared" si="21"/>
        <v>0</v>
      </c>
      <c r="K43" s="13"/>
      <c r="L43" s="16"/>
      <c r="Z43" s="22">
        <f t="shared" si="3"/>
        <v>0</v>
      </c>
      <c r="AA43" s="22">
        <f t="shared" si="4"/>
        <v>0</v>
      </c>
      <c r="AB43" s="22">
        <f t="shared" si="5"/>
        <v>0</v>
      </c>
      <c r="AC43" s="22">
        <f t="shared" si="6"/>
        <v>0</v>
      </c>
      <c r="AD43" s="22">
        <f t="shared" si="7"/>
        <v>0</v>
      </c>
      <c r="AE43" s="22">
        <f t="shared" si="8"/>
        <v>0</v>
      </c>
      <c r="AF43" s="22">
        <f t="shared" si="9"/>
        <v>0</v>
      </c>
      <c r="AG43" s="22">
        <f t="shared" si="10"/>
        <v>0</v>
      </c>
      <c r="AH43" s="22">
        <f t="shared" si="11"/>
        <v>0</v>
      </c>
      <c r="AI43" s="22">
        <f t="shared" si="12"/>
        <v>0</v>
      </c>
      <c r="AJ43" s="22">
        <f t="shared" si="13"/>
        <v>0</v>
      </c>
      <c r="AK43" s="22">
        <f t="shared" si="14"/>
        <v>0</v>
      </c>
      <c r="AL43" s="22">
        <f t="shared" si="15"/>
        <v>0</v>
      </c>
      <c r="AM43" s="22">
        <f t="shared" si="16"/>
        <v>0</v>
      </c>
      <c r="AN43" s="22">
        <f t="shared" si="17"/>
        <v>0</v>
      </c>
      <c r="AO43" s="22">
        <f t="shared" si="18"/>
        <v>0</v>
      </c>
    </row>
  </sheetData>
  <sheetProtection algorithmName="SHA-512" hashValue="ek306/Cf82Dytu0LG6+oGD1OuHI8qTbGp3U2lELm5HM6+w60ccFnJnjpBC56suvQeAEjxdxmzJ0eO6iIdzS6Fg==" saltValue="jP6axLKhV/eQO65D70kjv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34</v>
      </c>
      <c r="Z1" s="30" t="s">
        <v>76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2">
        <f>ROUND(2*D4*E4+1*F4*G4+1*H4*I4+1*J4*K4+1*N4*O4,2)</f>
        <v>0</v>
      </c>
      <c r="AA4" s="22">
        <f>2*D4+1*F4+1*H4+1*J4+1*N4</f>
        <v>0</v>
      </c>
      <c r="AB4" s="22">
        <f>ROUND(2*D4*E4+2*F4*G4+2*H4*I4+3*J4*K4+1*L4*M4+1*N4*O4,2)</f>
        <v>0</v>
      </c>
      <c r="AC4" s="22">
        <f>2*D4+2*F4+2*H4+3*J4+1*L4+1*N4</f>
        <v>0</v>
      </c>
      <c r="AD4" s="22">
        <f>ROUND(1*D4*E4+1*F4*G4+1*H4*I4+1*J4*K4+1*L4*M4,2)</f>
        <v>0</v>
      </c>
      <c r="AE4" s="22">
        <f>1*D4+1*F4+1*H4+1*J4+1*L4</f>
        <v>0</v>
      </c>
      <c r="AF4" s="22">
        <f>ROUND(1*D4*E4+1*F4*G4+1*L4*M4,2)</f>
        <v>0</v>
      </c>
      <c r="AG4" s="22">
        <f>1*D4+1*F4+1*L4</f>
        <v>0</v>
      </c>
      <c r="AH4" s="22">
        <f>ROUND(1*D4*E4+1*F4*G4+1*H4*I4+2*J4*K4+2*L4*M4+2*N4*O4,2)</f>
        <v>0</v>
      </c>
      <c r="AI4" s="22">
        <f>1*D4+1*F4+1*H4+2*J4+2*L4+2*N4</f>
        <v>0</v>
      </c>
      <c r="AJ4" s="22">
        <f>ROUND(1*H4*I4+1*N4*O4,2)</f>
        <v>0</v>
      </c>
      <c r="AK4" s="22">
        <f>1*H4+1*N4</f>
        <v>0</v>
      </c>
      <c r="AL4" s="22">
        <f>ROUND(1*F4*G4,2)</f>
        <v>0</v>
      </c>
      <c r="AM4" s="22">
        <f>1*F4</f>
        <v>0</v>
      </c>
      <c r="AN4" s="22">
        <f>ROUND(1*D4*E4+1*F4*G4+1*J4*K4+1*N4*O4,2)</f>
        <v>0</v>
      </c>
      <c r="AO4" s="22">
        <f>1*D4+1*F4+1*J4+1*N4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2">
        <f t="shared" ref="Z5:Z43" si="4">ROUND(2*D5*E5+1*F5*G5+1*H5*I5+1*J5*K5+1*N5*O5,2)</f>
        <v>0</v>
      </c>
      <c r="AA5" s="22">
        <f t="shared" ref="AA5:AA43" si="5">2*D5+1*F5+1*H5+1*J5+1*N5</f>
        <v>0</v>
      </c>
      <c r="AB5" s="22">
        <f t="shared" ref="AB5:AB43" si="6">ROUND(2*D5*E5+2*F5*G5+2*H5*I5+3*J5*K5+1*L5*M5+1*N5*O5,2)</f>
        <v>0</v>
      </c>
      <c r="AC5" s="22">
        <f t="shared" ref="AC5:AC43" si="7">2*D5+2*F5+2*H5+3*J5+1*L5+1*N5</f>
        <v>0</v>
      </c>
      <c r="AD5" s="22">
        <f t="shared" ref="AD5:AD43" si="8">ROUND(1*D5*E5+1*F5*G5+1*H5*I5+1*J5*K5+1*L5*M5,2)</f>
        <v>0</v>
      </c>
      <c r="AE5" s="22">
        <f t="shared" ref="AE5:AE43" si="9">1*D5+1*F5+1*H5+1*J5+1*L5</f>
        <v>0</v>
      </c>
      <c r="AF5" s="22">
        <f t="shared" ref="AF5:AF43" si="10">ROUND(1*D5*E5+1*F5*G5+1*L5*M5,2)</f>
        <v>0</v>
      </c>
      <c r="AG5" s="22">
        <f t="shared" ref="AG5:AG43" si="11">1*D5+1*F5+1*L5</f>
        <v>0</v>
      </c>
      <c r="AH5" s="22">
        <f t="shared" ref="AH5:AH43" si="12">ROUND(1*D5*E5+1*F5*G5+1*H5*I5+2*J5*K5+2*L5*M5+2*N5*O5,2)</f>
        <v>0</v>
      </c>
      <c r="AI5" s="22">
        <f t="shared" ref="AI5:AI43" si="13">1*D5+1*F5+1*H5+2*J5+2*L5+2*N5</f>
        <v>0</v>
      </c>
      <c r="AJ5" s="22">
        <f t="shared" ref="AJ5:AJ43" si="14">ROUND(1*H5*I5+1*N5*O5,2)</f>
        <v>0</v>
      </c>
      <c r="AK5" s="22">
        <f t="shared" ref="AK5:AK43" si="15">1*H5+1*N5</f>
        <v>0</v>
      </c>
      <c r="AL5" s="22">
        <f t="shared" ref="AL5:AL43" si="16">ROUND(1*F5*G5,2)</f>
        <v>0</v>
      </c>
      <c r="AM5" s="22">
        <f t="shared" ref="AM5:AM43" si="17">1*F5</f>
        <v>0</v>
      </c>
      <c r="AN5" s="22">
        <f t="shared" ref="AN5:AN43" si="18">ROUND(1*D5*E5+1*F5*G5+1*J5*K5+1*N5*O5,2)</f>
        <v>0</v>
      </c>
      <c r="AO5" s="22">
        <f t="shared" ref="AO5:AO43" si="19">1*D5+1*F5+1*J5+1*N5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2">
        <f t="shared" si="4"/>
        <v>0</v>
      </c>
      <c r="AA6" s="22">
        <f t="shared" si="5"/>
        <v>0</v>
      </c>
      <c r="AB6" s="22">
        <f t="shared" si="6"/>
        <v>0</v>
      </c>
      <c r="AC6" s="22">
        <f t="shared" si="7"/>
        <v>0</v>
      </c>
      <c r="AD6" s="22">
        <f t="shared" si="8"/>
        <v>0</v>
      </c>
      <c r="AE6" s="22">
        <f t="shared" si="9"/>
        <v>0</v>
      </c>
      <c r="AF6" s="22">
        <f t="shared" si="10"/>
        <v>0</v>
      </c>
      <c r="AG6" s="22">
        <f t="shared" si="11"/>
        <v>0</v>
      </c>
      <c r="AH6" s="22">
        <f t="shared" si="12"/>
        <v>0</v>
      </c>
      <c r="AI6" s="22">
        <f t="shared" si="13"/>
        <v>0</v>
      </c>
      <c r="AJ6" s="22">
        <f t="shared" si="14"/>
        <v>0</v>
      </c>
      <c r="AK6" s="22">
        <f t="shared" si="15"/>
        <v>0</v>
      </c>
      <c r="AL6" s="22">
        <f t="shared" si="16"/>
        <v>0</v>
      </c>
      <c r="AM6" s="22">
        <f t="shared" si="17"/>
        <v>0</v>
      </c>
      <c r="AN6" s="22">
        <f t="shared" si="18"/>
        <v>0</v>
      </c>
      <c r="AO6" s="22">
        <f t="shared" si="19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2">
        <f t="shared" si="4"/>
        <v>0</v>
      </c>
      <c r="AA7" s="22">
        <f t="shared" si="5"/>
        <v>0</v>
      </c>
      <c r="AB7" s="22">
        <f t="shared" si="6"/>
        <v>0</v>
      </c>
      <c r="AC7" s="22">
        <f t="shared" si="7"/>
        <v>0</v>
      </c>
      <c r="AD7" s="22">
        <f t="shared" si="8"/>
        <v>0</v>
      </c>
      <c r="AE7" s="22">
        <f t="shared" si="9"/>
        <v>0</v>
      </c>
      <c r="AF7" s="22">
        <f t="shared" si="10"/>
        <v>0</v>
      </c>
      <c r="AG7" s="22">
        <f t="shared" si="11"/>
        <v>0</v>
      </c>
      <c r="AH7" s="22">
        <f t="shared" si="12"/>
        <v>0</v>
      </c>
      <c r="AI7" s="22">
        <f t="shared" si="13"/>
        <v>0</v>
      </c>
      <c r="AJ7" s="22">
        <f t="shared" si="14"/>
        <v>0</v>
      </c>
      <c r="AK7" s="22">
        <f t="shared" si="15"/>
        <v>0</v>
      </c>
      <c r="AL7" s="22">
        <f t="shared" si="16"/>
        <v>0</v>
      </c>
      <c r="AM7" s="22">
        <f t="shared" si="17"/>
        <v>0</v>
      </c>
      <c r="AN7" s="22">
        <f t="shared" si="18"/>
        <v>0</v>
      </c>
      <c r="AO7" s="22">
        <f t="shared" si="19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2">
        <f t="shared" si="4"/>
        <v>0</v>
      </c>
      <c r="AA8" s="22">
        <f t="shared" si="5"/>
        <v>0</v>
      </c>
      <c r="AB8" s="22">
        <f t="shared" si="6"/>
        <v>0</v>
      </c>
      <c r="AC8" s="22">
        <f t="shared" si="7"/>
        <v>0</v>
      </c>
      <c r="AD8" s="22">
        <f t="shared" si="8"/>
        <v>0</v>
      </c>
      <c r="AE8" s="22">
        <f t="shared" si="9"/>
        <v>0</v>
      </c>
      <c r="AF8" s="22">
        <f t="shared" si="10"/>
        <v>0</v>
      </c>
      <c r="AG8" s="22">
        <f t="shared" si="11"/>
        <v>0</v>
      </c>
      <c r="AH8" s="22">
        <f t="shared" si="12"/>
        <v>0</v>
      </c>
      <c r="AI8" s="22">
        <f t="shared" si="13"/>
        <v>0</v>
      </c>
      <c r="AJ8" s="22">
        <f t="shared" si="14"/>
        <v>0</v>
      </c>
      <c r="AK8" s="22">
        <f t="shared" si="15"/>
        <v>0</v>
      </c>
      <c r="AL8" s="22">
        <f t="shared" si="16"/>
        <v>0</v>
      </c>
      <c r="AM8" s="22">
        <f t="shared" si="17"/>
        <v>0</v>
      </c>
      <c r="AN8" s="22">
        <f t="shared" si="18"/>
        <v>0</v>
      </c>
      <c r="AO8" s="22">
        <f t="shared" si="19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2">
        <f t="shared" si="4"/>
        <v>0</v>
      </c>
      <c r="AA9" s="22">
        <f t="shared" si="5"/>
        <v>0</v>
      </c>
      <c r="AB9" s="22">
        <f t="shared" si="6"/>
        <v>0</v>
      </c>
      <c r="AC9" s="22">
        <f t="shared" si="7"/>
        <v>0</v>
      </c>
      <c r="AD9" s="22">
        <f t="shared" si="8"/>
        <v>0</v>
      </c>
      <c r="AE9" s="22">
        <f t="shared" si="9"/>
        <v>0</v>
      </c>
      <c r="AF9" s="22">
        <f t="shared" si="10"/>
        <v>0</v>
      </c>
      <c r="AG9" s="22">
        <f t="shared" si="11"/>
        <v>0</v>
      </c>
      <c r="AH9" s="22">
        <f t="shared" si="12"/>
        <v>0</v>
      </c>
      <c r="AI9" s="22">
        <f t="shared" si="13"/>
        <v>0</v>
      </c>
      <c r="AJ9" s="22">
        <f t="shared" si="14"/>
        <v>0</v>
      </c>
      <c r="AK9" s="22">
        <f t="shared" si="15"/>
        <v>0</v>
      </c>
      <c r="AL9" s="22">
        <f t="shared" si="16"/>
        <v>0</v>
      </c>
      <c r="AM9" s="22">
        <f t="shared" si="17"/>
        <v>0</v>
      </c>
      <c r="AN9" s="22">
        <f t="shared" si="18"/>
        <v>0</v>
      </c>
      <c r="AO9" s="22">
        <f t="shared" si="19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2">
        <f t="shared" si="4"/>
        <v>0</v>
      </c>
      <c r="AA10" s="22">
        <f t="shared" si="5"/>
        <v>0</v>
      </c>
      <c r="AB10" s="22">
        <f t="shared" si="6"/>
        <v>0</v>
      </c>
      <c r="AC10" s="22">
        <f t="shared" si="7"/>
        <v>0</v>
      </c>
      <c r="AD10" s="22">
        <f t="shared" si="8"/>
        <v>0</v>
      </c>
      <c r="AE10" s="22">
        <f t="shared" si="9"/>
        <v>0</v>
      </c>
      <c r="AF10" s="22">
        <f t="shared" si="10"/>
        <v>0</v>
      </c>
      <c r="AG10" s="22">
        <f t="shared" si="11"/>
        <v>0</v>
      </c>
      <c r="AH10" s="22">
        <f t="shared" si="12"/>
        <v>0</v>
      </c>
      <c r="AI10" s="22">
        <f t="shared" si="13"/>
        <v>0</v>
      </c>
      <c r="AJ10" s="22">
        <f t="shared" si="14"/>
        <v>0</v>
      </c>
      <c r="AK10" s="22">
        <f t="shared" si="15"/>
        <v>0</v>
      </c>
      <c r="AL10" s="22">
        <f t="shared" si="16"/>
        <v>0</v>
      </c>
      <c r="AM10" s="22">
        <f t="shared" si="17"/>
        <v>0</v>
      </c>
      <c r="AN10" s="22">
        <f t="shared" si="18"/>
        <v>0</v>
      </c>
      <c r="AO10" s="22">
        <f t="shared" si="19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2">
        <f t="shared" si="4"/>
        <v>0</v>
      </c>
      <c r="AA11" s="22">
        <f t="shared" si="5"/>
        <v>0</v>
      </c>
      <c r="AB11" s="22">
        <f t="shared" si="6"/>
        <v>0</v>
      </c>
      <c r="AC11" s="22">
        <f t="shared" si="7"/>
        <v>0</v>
      </c>
      <c r="AD11" s="22">
        <f t="shared" si="8"/>
        <v>0</v>
      </c>
      <c r="AE11" s="22">
        <f t="shared" si="9"/>
        <v>0</v>
      </c>
      <c r="AF11" s="22">
        <f t="shared" si="10"/>
        <v>0</v>
      </c>
      <c r="AG11" s="22">
        <f t="shared" si="11"/>
        <v>0</v>
      </c>
      <c r="AH11" s="22">
        <f t="shared" si="12"/>
        <v>0</v>
      </c>
      <c r="AI11" s="22">
        <f t="shared" si="13"/>
        <v>0</v>
      </c>
      <c r="AJ11" s="22">
        <f t="shared" si="14"/>
        <v>0</v>
      </c>
      <c r="AK11" s="22">
        <f t="shared" si="15"/>
        <v>0</v>
      </c>
      <c r="AL11" s="22">
        <f t="shared" si="16"/>
        <v>0</v>
      </c>
      <c r="AM11" s="22">
        <f t="shared" si="17"/>
        <v>0</v>
      </c>
      <c r="AN11" s="22">
        <f t="shared" si="18"/>
        <v>0</v>
      </c>
      <c r="AO11" s="22">
        <f t="shared" si="19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2">
        <f t="shared" si="4"/>
        <v>0</v>
      </c>
      <c r="AA12" s="22">
        <f t="shared" si="5"/>
        <v>0</v>
      </c>
      <c r="AB12" s="22">
        <f t="shared" si="6"/>
        <v>0</v>
      </c>
      <c r="AC12" s="22">
        <f t="shared" si="7"/>
        <v>0</v>
      </c>
      <c r="AD12" s="22">
        <f t="shared" si="8"/>
        <v>0</v>
      </c>
      <c r="AE12" s="22">
        <f t="shared" si="9"/>
        <v>0</v>
      </c>
      <c r="AF12" s="22">
        <f t="shared" si="10"/>
        <v>0</v>
      </c>
      <c r="AG12" s="22">
        <f t="shared" si="11"/>
        <v>0</v>
      </c>
      <c r="AH12" s="22">
        <f t="shared" si="12"/>
        <v>0</v>
      </c>
      <c r="AI12" s="22">
        <f t="shared" si="13"/>
        <v>0</v>
      </c>
      <c r="AJ12" s="22">
        <f t="shared" si="14"/>
        <v>0</v>
      </c>
      <c r="AK12" s="22">
        <f t="shared" si="15"/>
        <v>0</v>
      </c>
      <c r="AL12" s="22">
        <f t="shared" si="16"/>
        <v>0</v>
      </c>
      <c r="AM12" s="22">
        <f t="shared" si="17"/>
        <v>0</v>
      </c>
      <c r="AN12" s="22">
        <f t="shared" si="18"/>
        <v>0</v>
      </c>
      <c r="AO12" s="22">
        <f t="shared" si="19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2">
        <f t="shared" si="4"/>
        <v>0</v>
      </c>
      <c r="AA13" s="22">
        <f t="shared" si="5"/>
        <v>0</v>
      </c>
      <c r="AB13" s="22">
        <f t="shared" si="6"/>
        <v>0</v>
      </c>
      <c r="AC13" s="22">
        <f t="shared" si="7"/>
        <v>0</v>
      </c>
      <c r="AD13" s="22">
        <f t="shared" si="8"/>
        <v>0</v>
      </c>
      <c r="AE13" s="22">
        <f t="shared" si="9"/>
        <v>0</v>
      </c>
      <c r="AF13" s="22">
        <f t="shared" si="10"/>
        <v>0</v>
      </c>
      <c r="AG13" s="22">
        <f t="shared" si="11"/>
        <v>0</v>
      </c>
      <c r="AH13" s="22">
        <f t="shared" si="12"/>
        <v>0</v>
      </c>
      <c r="AI13" s="22">
        <f t="shared" si="13"/>
        <v>0</v>
      </c>
      <c r="AJ13" s="22">
        <f t="shared" si="14"/>
        <v>0</v>
      </c>
      <c r="AK13" s="22">
        <f t="shared" si="15"/>
        <v>0</v>
      </c>
      <c r="AL13" s="22">
        <f t="shared" si="16"/>
        <v>0</v>
      </c>
      <c r="AM13" s="22">
        <f t="shared" si="17"/>
        <v>0</v>
      </c>
      <c r="AN13" s="22">
        <f t="shared" si="18"/>
        <v>0</v>
      </c>
      <c r="AO13" s="22">
        <f t="shared" si="19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2">
        <f t="shared" si="4"/>
        <v>0</v>
      </c>
      <c r="AA14" s="22">
        <f t="shared" si="5"/>
        <v>0</v>
      </c>
      <c r="AB14" s="22">
        <f t="shared" si="6"/>
        <v>0</v>
      </c>
      <c r="AC14" s="22">
        <f t="shared" si="7"/>
        <v>0</v>
      </c>
      <c r="AD14" s="22">
        <f t="shared" si="8"/>
        <v>0</v>
      </c>
      <c r="AE14" s="22">
        <f t="shared" si="9"/>
        <v>0</v>
      </c>
      <c r="AF14" s="22">
        <f t="shared" si="10"/>
        <v>0</v>
      </c>
      <c r="AG14" s="22">
        <f t="shared" si="11"/>
        <v>0</v>
      </c>
      <c r="AH14" s="22">
        <f t="shared" si="12"/>
        <v>0</v>
      </c>
      <c r="AI14" s="22">
        <f t="shared" si="13"/>
        <v>0</v>
      </c>
      <c r="AJ14" s="22">
        <f t="shared" si="14"/>
        <v>0</v>
      </c>
      <c r="AK14" s="22">
        <f t="shared" si="15"/>
        <v>0</v>
      </c>
      <c r="AL14" s="22">
        <f t="shared" si="16"/>
        <v>0</v>
      </c>
      <c r="AM14" s="22">
        <f t="shared" si="17"/>
        <v>0</v>
      </c>
      <c r="AN14" s="22">
        <f t="shared" si="18"/>
        <v>0</v>
      </c>
      <c r="AO14" s="22">
        <f t="shared" si="19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2">
        <f t="shared" si="4"/>
        <v>0</v>
      </c>
      <c r="AA15" s="22">
        <f t="shared" si="5"/>
        <v>0</v>
      </c>
      <c r="AB15" s="22">
        <f t="shared" si="6"/>
        <v>0</v>
      </c>
      <c r="AC15" s="22">
        <f t="shared" si="7"/>
        <v>0</v>
      </c>
      <c r="AD15" s="22">
        <f t="shared" si="8"/>
        <v>0</v>
      </c>
      <c r="AE15" s="22">
        <f t="shared" si="9"/>
        <v>0</v>
      </c>
      <c r="AF15" s="22">
        <f t="shared" si="10"/>
        <v>0</v>
      </c>
      <c r="AG15" s="22">
        <f t="shared" si="11"/>
        <v>0</v>
      </c>
      <c r="AH15" s="22">
        <f t="shared" si="12"/>
        <v>0</v>
      </c>
      <c r="AI15" s="22">
        <f t="shared" si="13"/>
        <v>0</v>
      </c>
      <c r="AJ15" s="22">
        <f t="shared" si="14"/>
        <v>0</v>
      </c>
      <c r="AK15" s="22">
        <f t="shared" si="15"/>
        <v>0</v>
      </c>
      <c r="AL15" s="22">
        <f t="shared" si="16"/>
        <v>0</v>
      </c>
      <c r="AM15" s="22">
        <f t="shared" si="17"/>
        <v>0</v>
      </c>
      <c r="AN15" s="22">
        <f t="shared" si="18"/>
        <v>0</v>
      </c>
      <c r="AO15" s="22">
        <f t="shared" si="19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2">
        <f t="shared" si="4"/>
        <v>0</v>
      </c>
      <c r="AA16" s="22">
        <f t="shared" si="5"/>
        <v>0</v>
      </c>
      <c r="AB16" s="22">
        <f t="shared" si="6"/>
        <v>0</v>
      </c>
      <c r="AC16" s="22">
        <f t="shared" si="7"/>
        <v>0</v>
      </c>
      <c r="AD16" s="22">
        <f t="shared" si="8"/>
        <v>0</v>
      </c>
      <c r="AE16" s="22">
        <f t="shared" si="9"/>
        <v>0</v>
      </c>
      <c r="AF16" s="22">
        <f t="shared" si="10"/>
        <v>0</v>
      </c>
      <c r="AG16" s="22">
        <f t="shared" si="11"/>
        <v>0</v>
      </c>
      <c r="AH16" s="22">
        <f t="shared" si="12"/>
        <v>0</v>
      </c>
      <c r="AI16" s="22">
        <f t="shared" si="13"/>
        <v>0</v>
      </c>
      <c r="AJ16" s="22">
        <f t="shared" si="14"/>
        <v>0</v>
      </c>
      <c r="AK16" s="22">
        <f t="shared" si="15"/>
        <v>0</v>
      </c>
      <c r="AL16" s="22">
        <f t="shared" si="16"/>
        <v>0</v>
      </c>
      <c r="AM16" s="22">
        <f t="shared" si="17"/>
        <v>0</v>
      </c>
      <c r="AN16" s="22">
        <f t="shared" si="18"/>
        <v>0</v>
      </c>
      <c r="AO16" s="22">
        <f t="shared" si="19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22">
        <f t="shared" si="12"/>
        <v>0</v>
      </c>
      <c r="AI17" s="22">
        <f t="shared" si="13"/>
        <v>0</v>
      </c>
      <c r="AJ17" s="22">
        <f t="shared" si="14"/>
        <v>0</v>
      </c>
      <c r="AK17" s="22">
        <f t="shared" si="15"/>
        <v>0</v>
      </c>
      <c r="AL17" s="22">
        <f t="shared" si="16"/>
        <v>0</v>
      </c>
      <c r="AM17" s="22">
        <f t="shared" si="17"/>
        <v>0</v>
      </c>
      <c r="AN17" s="22">
        <f t="shared" si="18"/>
        <v>0</v>
      </c>
      <c r="AO17" s="22">
        <f t="shared" si="19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22">
        <f t="shared" si="12"/>
        <v>0</v>
      </c>
      <c r="AI18" s="22">
        <f t="shared" si="13"/>
        <v>0</v>
      </c>
      <c r="AJ18" s="22">
        <f t="shared" si="14"/>
        <v>0</v>
      </c>
      <c r="AK18" s="22">
        <f t="shared" si="15"/>
        <v>0</v>
      </c>
      <c r="AL18" s="22">
        <f t="shared" si="16"/>
        <v>0</v>
      </c>
      <c r="AM18" s="22">
        <f t="shared" si="17"/>
        <v>0</v>
      </c>
      <c r="AN18" s="22">
        <f t="shared" si="18"/>
        <v>0</v>
      </c>
      <c r="AO18" s="22">
        <f t="shared" si="19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22">
        <f t="shared" si="12"/>
        <v>0</v>
      </c>
      <c r="AI19" s="22">
        <f t="shared" si="13"/>
        <v>0</v>
      </c>
      <c r="AJ19" s="22">
        <f t="shared" si="14"/>
        <v>0</v>
      </c>
      <c r="AK19" s="22">
        <f t="shared" si="15"/>
        <v>0</v>
      </c>
      <c r="AL19" s="22">
        <f t="shared" si="16"/>
        <v>0</v>
      </c>
      <c r="AM19" s="22">
        <f t="shared" si="17"/>
        <v>0</v>
      </c>
      <c r="AN19" s="22">
        <f t="shared" si="18"/>
        <v>0</v>
      </c>
      <c r="AO19" s="22">
        <f t="shared" si="19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22">
        <f t="shared" si="12"/>
        <v>0</v>
      </c>
      <c r="AI20" s="22">
        <f t="shared" si="13"/>
        <v>0</v>
      </c>
      <c r="AJ20" s="22">
        <f t="shared" si="14"/>
        <v>0</v>
      </c>
      <c r="AK20" s="22">
        <f t="shared" si="15"/>
        <v>0</v>
      </c>
      <c r="AL20" s="22">
        <f t="shared" si="16"/>
        <v>0</v>
      </c>
      <c r="AM20" s="22">
        <f t="shared" si="17"/>
        <v>0</v>
      </c>
      <c r="AN20" s="22">
        <f t="shared" si="18"/>
        <v>0</v>
      </c>
      <c r="AO20" s="22">
        <f t="shared" si="19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22">
        <f t="shared" si="12"/>
        <v>0</v>
      </c>
      <c r="AI21" s="22">
        <f t="shared" si="13"/>
        <v>0</v>
      </c>
      <c r="AJ21" s="22">
        <f t="shared" si="14"/>
        <v>0</v>
      </c>
      <c r="AK21" s="22">
        <f t="shared" si="15"/>
        <v>0</v>
      </c>
      <c r="AL21" s="22">
        <f t="shared" si="16"/>
        <v>0</v>
      </c>
      <c r="AM21" s="22">
        <f t="shared" si="17"/>
        <v>0</v>
      </c>
      <c r="AN21" s="22">
        <f t="shared" si="18"/>
        <v>0</v>
      </c>
      <c r="AO21" s="22">
        <f t="shared" si="19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22">
        <f t="shared" si="12"/>
        <v>0</v>
      </c>
      <c r="AI22" s="22">
        <f t="shared" si="13"/>
        <v>0</v>
      </c>
      <c r="AJ22" s="22">
        <f t="shared" si="14"/>
        <v>0</v>
      </c>
      <c r="AK22" s="22">
        <f t="shared" si="15"/>
        <v>0</v>
      </c>
      <c r="AL22" s="22">
        <f t="shared" si="16"/>
        <v>0</v>
      </c>
      <c r="AM22" s="22">
        <f t="shared" si="17"/>
        <v>0</v>
      </c>
      <c r="AN22" s="22">
        <f t="shared" si="18"/>
        <v>0</v>
      </c>
      <c r="AO22" s="22">
        <f t="shared" si="19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22">
        <f t="shared" si="12"/>
        <v>0</v>
      </c>
      <c r="AI23" s="22">
        <f t="shared" si="13"/>
        <v>0</v>
      </c>
      <c r="AJ23" s="22">
        <f t="shared" si="14"/>
        <v>0</v>
      </c>
      <c r="AK23" s="22">
        <f t="shared" si="15"/>
        <v>0</v>
      </c>
      <c r="AL23" s="22">
        <f t="shared" si="16"/>
        <v>0</v>
      </c>
      <c r="AM23" s="22">
        <f t="shared" si="17"/>
        <v>0</v>
      </c>
      <c r="AN23" s="22">
        <f t="shared" si="18"/>
        <v>0</v>
      </c>
      <c r="AO23" s="22">
        <f t="shared" si="19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22">
        <f t="shared" si="12"/>
        <v>0</v>
      </c>
      <c r="AI24" s="22">
        <f t="shared" si="13"/>
        <v>0</v>
      </c>
      <c r="AJ24" s="22">
        <f t="shared" si="14"/>
        <v>0</v>
      </c>
      <c r="AK24" s="22">
        <f t="shared" si="15"/>
        <v>0</v>
      </c>
      <c r="AL24" s="22">
        <f t="shared" si="16"/>
        <v>0</v>
      </c>
      <c r="AM24" s="22">
        <f t="shared" si="17"/>
        <v>0</v>
      </c>
      <c r="AN24" s="22">
        <f t="shared" si="18"/>
        <v>0</v>
      </c>
      <c r="AO24" s="22">
        <f t="shared" si="19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22">
        <f t="shared" si="12"/>
        <v>0</v>
      </c>
      <c r="AI25" s="22">
        <f t="shared" si="13"/>
        <v>0</v>
      </c>
      <c r="AJ25" s="22">
        <f t="shared" si="14"/>
        <v>0</v>
      </c>
      <c r="AK25" s="22">
        <f t="shared" si="15"/>
        <v>0</v>
      </c>
      <c r="AL25" s="22">
        <f t="shared" si="16"/>
        <v>0</v>
      </c>
      <c r="AM25" s="22">
        <f t="shared" si="17"/>
        <v>0</v>
      </c>
      <c r="AN25" s="22">
        <f t="shared" si="18"/>
        <v>0</v>
      </c>
      <c r="AO25" s="22">
        <f t="shared" si="19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22">
        <f t="shared" si="12"/>
        <v>0</v>
      </c>
      <c r="AI26" s="22">
        <f t="shared" si="13"/>
        <v>0</v>
      </c>
      <c r="AJ26" s="22">
        <f t="shared" si="14"/>
        <v>0</v>
      </c>
      <c r="AK26" s="22">
        <f t="shared" si="15"/>
        <v>0</v>
      </c>
      <c r="AL26" s="22">
        <f t="shared" si="16"/>
        <v>0</v>
      </c>
      <c r="AM26" s="22">
        <f t="shared" si="17"/>
        <v>0</v>
      </c>
      <c r="AN26" s="22">
        <f t="shared" si="18"/>
        <v>0</v>
      </c>
      <c r="AO26" s="22">
        <f t="shared" si="19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2">
        <f t="shared" si="4"/>
        <v>0</v>
      </c>
      <c r="AA27" s="22">
        <f t="shared" si="5"/>
        <v>0</v>
      </c>
      <c r="AB27" s="22">
        <f t="shared" si="6"/>
        <v>0</v>
      </c>
      <c r="AC27" s="22">
        <f t="shared" si="7"/>
        <v>0</v>
      </c>
      <c r="AD27" s="22">
        <f t="shared" si="8"/>
        <v>0</v>
      </c>
      <c r="AE27" s="22">
        <f t="shared" si="9"/>
        <v>0</v>
      </c>
      <c r="AF27" s="22">
        <f t="shared" si="10"/>
        <v>0</v>
      </c>
      <c r="AG27" s="22">
        <f t="shared" si="11"/>
        <v>0</v>
      </c>
      <c r="AH27" s="22">
        <f t="shared" si="12"/>
        <v>0</v>
      </c>
      <c r="AI27" s="22">
        <f t="shared" si="13"/>
        <v>0</v>
      </c>
      <c r="AJ27" s="22">
        <f t="shared" si="14"/>
        <v>0</v>
      </c>
      <c r="AK27" s="22">
        <f t="shared" si="15"/>
        <v>0</v>
      </c>
      <c r="AL27" s="22">
        <f t="shared" si="16"/>
        <v>0</v>
      </c>
      <c r="AM27" s="22">
        <f t="shared" si="17"/>
        <v>0</v>
      </c>
      <c r="AN27" s="22">
        <f t="shared" si="18"/>
        <v>0</v>
      </c>
      <c r="AO27" s="22">
        <f t="shared" si="19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2">
        <f t="shared" si="4"/>
        <v>0</v>
      </c>
      <c r="AA28" s="22">
        <f t="shared" si="5"/>
        <v>0</v>
      </c>
      <c r="AB28" s="22">
        <f t="shared" si="6"/>
        <v>0</v>
      </c>
      <c r="AC28" s="22">
        <f t="shared" si="7"/>
        <v>0</v>
      </c>
      <c r="AD28" s="22">
        <f t="shared" si="8"/>
        <v>0</v>
      </c>
      <c r="AE28" s="22">
        <f t="shared" si="9"/>
        <v>0</v>
      </c>
      <c r="AF28" s="22">
        <f t="shared" si="10"/>
        <v>0</v>
      </c>
      <c r="AG28" s="22">
        <f t="shared" si="11"/>
        <v>0</v>
      </c>
      <c r="AH28" s="22">
        <f t="shared" si="12"/>
        <v>0</v>
      </c>
      <c r="AI28" s="22">
        <f t="shared" si="13"/>
        <v>0</v>
      </c>
      <c r="AJ28" s="22">
        <f t="shared" si="14"/>
        <v>0</v>
      </c>
      <c r="AK28" s="22">
        <f t="shared" si="15"/>
        <v>0</v>
      </c>
      <c r="AL28" s="22">
        <f t="shared" si="16"/>
        <v>0</v>
      </c>
      <c r="AM28" s="22">
        <f t="shared" si="17"/>
        <v>0</v>
      </c>
      <c r="AN28" s="22">
        <f t="shared" si="18"/>
        <v>0</v>
      </c>
      <c r="AO28" s="22">
        <f t="shared" si="19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2">
        <f t="shared" si="4"/>
        <v>0</v>
      </c>
      <c r="AA29" s="22">
        <f t="shared" si="5"/>
        <v>0</v>
      </c>
      <c r="AB29" s="22">
        <f t="shared" si="6"/>
        <v>0</v>
      </c>
      <c r="AC29" s="22">
        <f t="shared" si="7"/>
        <v>0</v>
      </c>
      <c r="AD29" s="22">
        <f t="shared" si="8"/>
        <v>0</v>
      </c>
      <c r="AE29" s="22">
        <f t="shared" si="9"/>
        <v>0</v>
      </c>
      <c r="AF29" s="22">
        <f t="shared" si="10"/>
        <v>0</v>
      </c>
      <c r="AG29" s="22">
        <f t="shared" si="11"/>
        <v>0</v>
      </c>
      <c r="AH29" s="22">
        <f t="shared" si="12"/>
        <v>0</v>
      </c>
      <c r="AI29" s="22">
        <f t="shared" si="13"/>
        <v>0</v>
      </c>
      <c r="AJ29" s="22">
        <f t="shared" si="14"/>
        <v>0</v>
      </c>
      <c r="AK29" s="22">
        <f t="shared" si="15"/>
        <v>0</v>
      </c>
      <c r="AL29" s="22">
        <f t="shared" si="16"/>
        <v>0</v>
      </c>
      <c r="AM29" s="22">
        <f t="shared" si="17"/>
        <v>0</v>
      </c>
      <c r="AN29" s="22">
        <f t="shared" si="18"/>
        <v>0</v>
      </c>
      <c r="AO29" s="22">
        <f t="shared" si="19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2">
        <f t="shared" si="4"/>
        <v>0</v>
      </c>
      <c r="AA30" s="22">
        <f t="shared" si="5"/>
        <v>0</v>
      </c>
      <c r="AB30" s="22">
        <f t="shared" si="6"/>
        <v>0</v>
      </c>
      <c r="AC30" s="22">
        <f t="shared" si="7"/>
        <v>0</v>
      </c>
      <c r="AD30" s="22">
        <f t="shared" si="8"/>
        <v>0</v>
      </c>
      <c r="AE30" s="22">
        <f t="shared" si="9"/>
        <v>0</v>
      </c>
      <c r="AF30" s="22">
        <f t="shared" si="10"/>
        <v>0</v>
      </c>
      <c r="AG30" s="22">
        <f t="shared" si="11"/>
        <v>0</v>
      </c>
      <c r="AH30" s="22">
        <f t="shared" si="12"/>
        <v>0</v>
      </c>
      <c r="AI30" s="22">
        <f t="shared" si="13"/>
        <v>0</v>
      </c>
      <c r="AJ30" s="22">
        <f t="shared" si="14"/>
        <v>0</v>
      </c>
      <c r="AK30" s="22">
        <f t="shared" si="15"/>
        <v>0</v>
      </c>
      <c r="AL30" s="22">
        <f t="shared" si="16"/>
        <v>0</v>
      </c>
      <c r="AM30" s="22">
        <f t="shared" si="17"/>
        <v>0</v>
      </c>
      <c r="AN30" s="22">
        <f t="shared" si="18"/>
        <v>0</v>
      </c>
      <c r="AO30" s="22">
        <f t="shared" si="19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2">
        <f t="shared" si="4"/>
        <v>0</v>
      </c>
      <c r="AA31" s="22">
        <f t="shared" si="5"/>
        <v>0</v>
      </c>
      <c r="AB31" s="22">
        <f t="shared" si="6"/>
        <v>0</v>
      </c>
      <c r="AC31" s="22">
        <f t="shared" si="7"/>
        <v>0</v>
      </c>
      <c r="AD31" s="22">
        <f t="shared" si="8"/>
        <v>0</v>
      </c>
      <c r="AE31" s="22">
        <f t="shared" si="9"/>
        <v>0</v>
      </c>
      <c r="AF31" s="22">
        <f t="shared" si="10"/>
        <v>0</v>
      </c>
      <c r="AG31" s="22">
        <f t="shared" si="11"/>
        <v>0</v>
      </c>
      <c r="AH31" s="22">
        <f t="shared" si="12"/>
        <v>0</v>
      </c>
      <c r="AI31" s="22">
        <f t="shared" si="13"/>
        <v>0</v>
      </c>
      <c r="AJ31" s="22">
        <f t="shared" si="14"/>
        <v>0</v>
      </c>
      <c r="AK31" s="22">
        <f t="shared" si="15"/>
        <v>0</v>
      </c>
      <c r="AL31" s="22">
        <f t="shared" si="16"/>
        <v>0</v>
      </c>
      <c r="AM31" s="22">
        <f t="shared" si="17"/>
        <v>0</v>
      </c>
      <c r="AN31" s="22">
        <f t="shared" si="18"/>
        <v>0</v>
      </c>
      <c r="AO31" s="22">
        <f t="shared" si="19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2">
        <f t="shared" si="4"/>
        <v>0</v>
      </c>
      <c r="AA32" s="22">
        <f t="shared" si="5"/>
        <v>0</v>
      </c>
      <c r="AB32" s="22">
        <f t="shared" si="6"/>
        <v>0</v>
      </c>
      <c r="AC32" s="22">
        <f t="shared" si="7"/>
        <v>0</v>
      </c>
      <c r="AD32" s="22">
        <f t="shared" si="8"/>
        <v>0</v>
      </c>
      <c r="AE32" s="22">
        <f t="shared" si="9"/>
        <v>0</v>
      </c>
      <c r="AF32" s="22">
        <f t="shared" si="10"/>
        <v>0</v>
      </c>
      <c r="AG32" s="22">
        <f t="shared" si="11"/>
        <v>0</v>
      </c>
      <c r="AH32" s="22">
        <f t="shared" si="12"/>
        <v>0</v>
      </c>
      <c r="AI32" s="22">
        <f t="shared" si="13"/>
        <v>0</v>
      </c>
      <c r="AJ32" s="22">
        <f t="shared" si="14"/>
        <v>0</v>
      </c>
      <c r="AK32" s="22">
        <f t="shared" si="15"/>
        <v>0</v>
      </c>
      <c r="AL32" s="22">
        <f t="shared" si="16"/>
        <v>0</v>
      </c>
      <c r="AM32" s="22">
        <f t="shared" si="17"/>
        <v>0</v>
      </c>
      <c r="AN32" s="22">
        <f t="shared" si="18"/>
        <v>0</v>
      </c>
      <c r="AO32" s="22">
        <f t="shared" si="19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2">
        <f t="shared" si="4"/>
        <v>0</v>
      </c>
      <c r="AA33" s="22">
        <f t="shared" si="5"/>
        <v>0</v>
      </c>
      <c r="AB33" s="22">
        <f t="shared" si="6"/>
        <v>0</v>
      </c>
      <c r="AC33" s="22">
        <f t="shared" si="7"/>
        <v>0</v>
      </c>
      <c r="AD33" s="22">
        <f t="shared" si="8"/>
        <v>0</v>
      </c>
      <c r="AE33" s="22">
        <f t="shared" si="9"/>
        <v>0</v>
      </c>
      <c r="AF33" s="22">
        <f t="shared" si="10"/>
        <v>0</v>
      </c>
      <c r="AG33" s="22">
        <f t="shared" si="11"/>
        <v>0</v>
      </c>
      <c r="AH33" s="22">
        <f t="shared" si="12"/>
        <v>0</v>
      </c>
      <c r="AI33" s="22">
        <f t="shared" si="13"/>
        <v>0</v>
      </c>
      <c r="AJ33" s="22">
        <f t="shared" si="14"/>
        <v>0</v>
      </c>
      <c r="AK33" s="22">
        <f t="shared" si="15"/>
        <v>0</v>
      </c>
      <c r="AL33" s="22">
        <f t="shared" si="16"/>
        <v>0</v>
      </c>
      <c r="AM33" s="22">
        <f t="shared" si="17"/>
        <v>0</v>
      </c>
      <c r="AN33" s="22">
        <f t="shared" si="18"/>
        <v>0</v>
      </c>
      <c r="AO33" s="22">
        <f t="shared" si="19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2">
        <f t="shared" si="4"/>
        <v>0</v>
      </c>
      <c r="AA34" s="22">
        <f t="shared" si="5"/>
        <v>0</v>
      </c>
      <c r="AB34" s="22">
        <f t="shared" si="6"/>
        <v>0</v>
      </c>
      <c r="AC34" s="22">
        <f t="shared" si="7"/>
        <v>0</v>
      </c>
      <c r="AD34" s="22">
        <f t="shared" si="8"/>
        <v>0</v>
      </c>
      <c r="AE34" s="22">
        <f t="shared" si="9"/>
        <v>0</v>
      </c>
      <c r="AF34" s="22">
        <f t="shared" si="10"/>
        <v>0</v>
      </c>
      <c r="AG34" s="22">
        <f t="shared" si="11"/>
        <v>0</v>
      </c>
      <c r="AH34" s="22">
        <f t="shared" si="12"/>
        <v>0</v>
      </c>
      <c r="AI34" s="22">
        <f t="shared" si="13"/>
        <v>0</v>
      </c>
      <c r="AJ34" s="22">
        <f t="shared" si="14"/>
        <v>0</v>
      </c>
      <c r="AK34" s="22">
        <f t="shared" si="15"/>
        <v>0</v>
      </c>
      <c r="AL34" s="22">
        <f t="shared" si="16"/>
        <v>0</v>
      </c>
      <c r="AM34" s="22">
        <f t="shared" si="17"/>
        <v>0</v>
      </c>
      <c r="AN34" s="22">
        <f t="shared" si="18"/>
        <v>0</v>
      </c>
      <c r="AO34" s="22">
        <f t="shared" si="19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2">
        <f t="shared" si="4"/>
        <v>0</v>
      </c>
      <c r="AA35" s="22">
        <f t="shared" si="5"/>
        <v>0</v>
      </c>
      <c r="AB35" s="22">
        <f t="shared" si="6"/>
        <v>0</v>
      </c>
      <c r="AC35" s="22">
        <f t="shared" si="7"/>
        <v>0</v>
      </c>
      <c r="AD35" s="22">
        <f t="shared" si="8"/>
        <v>0</v>
      </c>
      <c r="AE35" s="22">
        <f t="shared" si="9"/>
        <v>0</v>
      </c>
      <c r="AF35" s="22">
        <f t="shared" si="10"/>
        <v>0</v>
      </c>
      <c r="AG35" s="22">
        <f t="shared" si="11"/>
        <v>0</v>
      </c>
      <c r="AH35" s="22">
        <f t="shared" si="12"/>
        <v>0</v>
      </c>
      <c r="AI35" s="22">
        <f t="shared" si="13"/>
        <v>0</v>
      </c>
      <c r="AJ35" s="22">
        <f t="shared" si="14"/>
        <v>0</v>
      </c>
      <c r="AK35" s="22">
        <f t="shared" si="15"/>
        <v>0</v>
      </c>
      <c r="AL35" s="22">
        <f t="shared" si="16"/>
        <v>0</v>
      </c>
      <c r="AM35" s="22">
        <f t="shared" si="17"/>
        <v>0</v>
      </c>
      <c r="AN35" s="22">
        <f t="shared" si="18"/>
        <v>0</v>
      </c>
      <c r="AO35" s="22">
        <f t="shared" si="19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2">
        <f t="shared" si="4"/>
        <v>0</v>
      </c>
      <c r="AA36" s="22">
        <f t="shared" si="5"/>
        <v>0</v>
      </c>
      <c r="AB36" s="22">
        <f t="shared" si="6"/>
        <v>0</v>
      </c>
      <c r="AC36" s="22">
        <f t="shared" si="7"/>
        <v>0</v>
      </c>
      <c r="AD36" s="22">
        <f t="shared" si="8"/>
        <v>0</v>
      </c>
      <c r="AE36" s="22">
        <f t="shared" si="9"/>
        <v>0</v>
      </c>
      <c r="AF36" s="22">
        <f t="shared" si="10"/>
        <v>0</v>
      </c>
      <c r="AG36" s="22">
        <f t="shared" si="11"/>
        <v>0</v>
      </c>
      <c r="AH36" s="22">
        <f t="shared" si="12"/>
        <v>0</v>
      </c>
      <c r="AI36" s="22">
        <f t="shared" si="13"/>
        <v>0</v>
      </c>
      <c r="AJ36" s="22">
        <f t="shared" si="14"/>
        <v>0</v>
      </c>
      <c r="AK36" s="22">
        <f t="shared" si="15"/>
        <v>0</v>
      </c>
      <c r="AL36" s="22">
        <f t="shared" si="16"/>
        <v>0</v>
      </c>
      <c r="AM36" s="22">
        <f t="shared" si="17"/>
        <v>0</v>
      </c>
      <c r="AN36" s="22">
        <f t="shared" si="18"/>
        <v>0</v>
      </c>
      <c r="AO36" s="22">
        <f t="shared" si="19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2">
        <f t="shared" si="4"/>
        <v>0</v>
      </c>
      <c r="AA37" s="22">
        <f t="shared" si="5"/>
        <v>0</v>
      </c>
      <c r="AB37" s="22">
        <f t="shared" si="6"/>
        <v>0</v>
      </c>
      <c r="AC37" s="22">
        <f t="shared" si="7"/>
        <v>0</v>
      </c>
      <c r="AD37" s="22">
        <f t="shared" si="8"/>
        <v>0</v>
      </c>
      <c r="AE37" s="22">
        <f t="shared" si="9"/>
        <v>0</v>
      </c>
      <c r="AF37" s="22">
        <f t="shared" si="10"/>
        <v>0</v>
      </c>
      <c r="AG37" s="22">
        <f t="shared" si="11"/>
        <v>0</v>
      </c>
      <c r="AH37" s="22">
        <f t="shared" si="12"/>
        <v>0</v>
      </c>
      <c r="AI37" s="22">
        <f t="shared" si="13"/>
        <v>0</v>
      </c>
      <c r="AJ37" s="22">
        <f t="shared" si="14"/>
        <v>0</v>
      </c>
      <c r="AK37" s="22">
        <f t="shared" si="15"/>
        <v>0</v>
      </c>
      <c r="AL37" s="22">
        <f t="shared" si="16"/>
        <v>0</v>
      </c>
      <c r="AM37" s="22">
        <f t="shared" si="17"/>
        <v>0</v>
      </c>
      <c r="AN37" s="22">
        <f t="shared" si="18"/>
        <v>0</v>
      </c>
      <c r="AO37" s="22">
        <f t="shared" si="19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2">
        <f t="shared" si="4"/>
        <v>0</v>
      </c>
      <c r="AA38" s="22">
        <f t="shared" si="5"/>
        <v>0</v>
      </c>
      <c r="AB38" s="22">
        <f t="shared" si="6"/>
        <v>0</v>
      </c>
      <c r="AC38" s="22">
        <f t="shared" si="7"/>
        <v>0</v>
      </c>
      <c r="AD38" s="22">
        <f t="shared" si="8"/>
        <v>0</v>
      </c>
      <c r="AE38" s="22">
        <f t="shared" si="9"/>
        <v>0</v>
      </c>
      <c r="AF38" s="22">
        <f t="shared" si="10"/>
        <v>0</v>
      </c>
      <c r="AG38" s="22">
        <f t="shared" si="11"/>
        <v>0</v>
      </c>
      <c r="AH38" s="22">
        <f t="shared" si="12"/>
        <v>0</v>
      </c>
      <c r="AI38" s="22">
        <f t="shared" si="13"/>
        <v>0</v>
      </c>
      <c r="AJ38" s="22">
        <f t="shared" si="14"/>
        <v>0</v>
      </c>
      <c r="AK38" s="22">
        <f t="shared" si="15"/>
        <v>0</v>
      </c>
      <c r="AL38" s="22">
        <f t="shared" si="16"/>
        <v>0</v>
      </c>
      <c r="AM38" s="22">
        <f t="shared" si="17"/>
        <v>0</v>
      </c>
      <c r="AN38" s="22">
        <f t="shared" si="18"/>
        <v>0</v>
      </c>
      <c r="AO38" s="22">
        <f t="shared" si="19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2">
        <f t="shared" si="4"/>
        <v>0</v>
      </c>
      <c r="AA39" s="22">
        <f t="shared" si="5"/>
        <v>0</v>
      </c>
      <c r="AB39" s="22">
        <f t="shared" si="6"/>
        <v>0</v>
      </c>
      <c r="AC39" s="22">
        <f t="shared" si="7"/>
        <v>0</v>
      </c>
      <c r="AD39" s="22">
        <f t="shared" si="8"/>
        <v>0</v>
      </c>
      <c r="AE39" s="22">
        <f t="shared" si="9"/>
        <v>0</v>
      </c>
      <c r="AF39" s="22">
        <f t="shared" si="10"/>
        <v>0</v>
      </c>
      <c r="AG39" s="22">
        <f t="shared" si="11"/>
        <v>0</v>
      </c>
      <c r="AH39" s="22">
        <f t="shared" si="12"/>
        <v>0</v>
      </c>
      <c r="AI39" s="22">
        <f t="shared" si="13"/>
        <v>0</v>
      </c>
      <c r="AJ39" s="22">
        <f t="shared" si="14"/>
        <v>0</v>
      </c>
      <c r="AK39" s="22">
        <f t="shared" si="15"/>
        <v>0</v>
      </c>
      <c r="AL39" s="22">
        <f t="shared" si="16"/>
        <v>0</v>
      </c>
      <c r="AM39" s="22">
        <f t="shared" si="17"/>
        <v>0</v>
      </c>
      <c r="AN39" s="22">
        <f t="shared" si="18"/>
        <v>0</v>
      </c>
      <c r="AO39" s="22">
        <f t="shared" si="19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2">
        <f t="shared" si="4"/>
        <v>0</v>
      </c>
      <c r="AA40" s="22">
        <f t="shared" si="5"/>
        <v>0</v>
      </c>
      <c r="AB40" s="22">
        <f t="shared" si="6"/>
        <v>0</v>
      </c>
      <c r="AC40" s="22">
        <f t="shared" si="7"/>
        <v>0</v>
      </c>
      <c r="AD40" s="22">
        <f t="shared" si="8"/>
        <v>0</v>
      </c>
      <c r="AE40" s="22">
        <f t="shared" si="9"/>
        <v>0</v>
      </c>
      <c r="AF40" s="22">
        <f t="shared" si="10"/>
        <v>0</v>
      </c>
      <c r="AG40" s="22">
        <f t="shared" si="11"/>
        <v>0</v>
      </c>
      <c r="AH40" s="22">
        <f t="shared" si="12"/>
        <v>0</v>
      </c>
      <c r="AI40" s="22">
        <f t="shared" si="13"/>
        <v>0</v>
      </c>
      <c r="AJ40" s="22">
        <f t="shared" si="14"/>
        <v>0</v>
      </c>
      <c r="AK40" s="22">
        <f t="shared" si="15"/>
        <v>0</v>
      </c>
      <c r="AL40" s="22">
        <f t="shared" si="16"/>
        <v>0</v>
      </c>
      <c r="AM40" s="22">
        <f t="shared" si="17"/>
        <v>0</v>
      </c>
      <c r="AN40" s="22">
        <f t="shared" si="18"/>
        <v>0</v>
      </c>
      <c r="AO40" s="22">
        <f t="shared" si="19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2">
        <f t="shared" si="4"/>
        <v>0</v>
      </c>
      <c r="AA41" s="22">
        <f t="shared" si="5"/>
        <v>0</v>
      </c>
      <c r="AB41" s="22">
        <f t="shared" si="6"/>
        <v>0</v>
      </c>
      <c r="AC41" s="22">
        <f t="shared" si="7"/>
        <v>0</v>
      </c>
      <c r="AD41" s="22">
        <f t="shared" si="8"/>
        <v>0</v>
      </c>
      <c r="AE41" s="22">
        <f t="shared" si="9"/>
        <v>0</v>
      </c>
      <c r="AF41" s="22">
        <f t="shared" si="10"/>
        <v>0</v>
      </c>
      <c r="AG41" s="22">
        <f t="shared" si="11"/>
        <v>0</v>
      </c>
      <c r="AH41" s="22">
        <f t="shared" si="12"/>
        <v>0</v>
      </c>
      <c r="AI41" s="22">
        <f t="shared" si="13"/>
        <v>0</v>
      </c>
      <c r="AJ41" s="22">
        <f t="shared" si="14"/>
        <v>0</v>
      </c>
      <c r="AK41" s="22">
        <f t="shared" si="15"/>
        <v>0</v>
      </c>
      <c r="AL41" s="22">
        <f t="shared" si="16"/>
        <v>0</v>
      </c>
      <c r="AM41" s="22">
        <f t="shared" si="17"/>
        <v>0</v>
      </c>
      <c r="AN41" s="22">
        <f t="shared" si="18"/>
        <v>0</v>
      </c>
      <c r="AO41" s="22">
        <f t="shared" si="19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2">
        <f t="shared" si="4"/>
        <v>0</v>
      </c>
      <c r="AA42" s="22">
        <f t="shared" si="5"/>
        <v>0</v>
      </c>
      <c r="AB42" s="22">
        <f t="shared" si="6"/>
        <v>0</v>
      </c>
      <c r="AC42" s="22">
        <f t="shared" si="7"/>
        <v>0</v>
      </c>
      <c r="AD42" s="22">
        <f t="shared" si="8"/>
        <v>0</v>
      </c>
      <c r="AE42" s="22">
        <f t="shared" si="9"/>
        <v>0</v>
      </c>
      <c r="AF42" s="22">
        <f t="shared" si="10"/>
        <v>0</v>
      </c>
      <c r="AG42" s="22">
        <f t="shared" si="11"/>
        <v>0</v>
      </c>
      <c r="AH42" s="22">
        <f t="shared" si="12"/>
        <v>0</v>
      </c>
      <c r="AI42" s="22">
        <f t="shared" si="13"/>
        <v>0</v>
      </c>
      <c r="AJ42" s="22">
        <f t="shared" si="14"/>
        <v>0</v>
      </c>
      <c r="AK42" s="22">
        <f t="shared" si="15"/>
        <v>0</v>
      </c>
      <c r="AL42" s="22">
        <f t="shared" si="16"/>
        <v>0</v>
      </c>
      <c r="AM42" s="22">
        <f t="shared" si="17"/>
        <v>0</v>
      </c>
      <c r="AN42" s="22">
        <f t="shared" si="18"/>
        <v>0</v>
      </c>
      <c r="AO42" s="22">
        <f t="shared" si="19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2">
        <f t="shared" si="4"/>
        <v>0</v>
      </c>
      <c r="AA43" s="22">
        <f t="shared" si="5"/>
        <v>0</v>
      </c>
      <c r="AB43" s="22">
        <f t="shared" si="6"/>
        <v>0</v>
      </c>
      <c r="AC43" s="22">
        <f t="shared" si="7"/>
        <v>0</v>
      </c>
      <c r="AD43" s="22">
        <f t="shared" si="8"/>
        <v>0</v>
      </c>
      <c r="AE43" s="22">
        <f t="shared" si="9"/>
        <v>0</v>
      </c>
      <c r="AF43" s="22">
        <f t="shared" si="10"/>
        <v>0</v>
      </c>
      <c r="AG43" s="22">
        <f t="shared" si="11"/>
        <v>0</v>
      </c>
      <c r="AH43" s="22">
        <f t="shared" si="12"/>
        <v>0</v>
      </c>
      <c r="AI43" s="22">
        <f t="shared" si="13"/>
        <v>0</v>
      </c>
      <c r="AJ43" s="22">
        <f t="shared" si="14"/>
        <v>0</v>
      </c>
      <c r="AK43" s="22">
        <f t="shared" si="15"/>
        <v>0</v>
      </c>
      <c r="AL43" s="22">
        <f t="shared" si="16"/>
        <v>0</v>
      </c>
      <c r="AM43" s="22">
        <f t="shared" si="17"/>
        <v>0</v>
      </c>
      <c r="AN43" s="22">
        <f t="shared" si="18"/>
        <v>0</v>
      </c>
      <c r="AO43" s="22">
        <f t="shared" si="19"/>
        <v>0</v>
      </c>
    </row>
  </sheetData>
  <sheetProtection algorithmName="SHA-512" hashValue="6EmTDxL2TbWExQkJ5/bQCeYOUekCDTv3VLw8d+Z5wNMKNZidVU3f6yLhCrzlfyAUbCXRozDf0Ch6s6+iikyfBw==" saltValue="gmKmlOSb7rOmm0GxXDDTR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62</v>
      </c>
      <c r="Z1" s="30" t="s">
        <v>77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2">
        <f>ROUND(1*H4*I4,2)</f>
        <v>0</v>
      </c>
      <c r="AA4" s="22">
        <f>1*H4</f>
        <v>0</v>
      </c>
      <c r="AB4" s="22">
        <f>ROUND(1*J4*K4+1*L4*M4,2)</f>
        <v>0</v>
      </c>
      <c r="AC4" s="22">
        <f>1*J4+1*L4</f>
        <v>0</v>
      </c>
      <c r="AD4" s="22">
        <f>ROUND(2*D4*E4+2*F4*G4+1*H4*I4+2*J4*K4+2*N4*O4,2)</f>
        <v>0</v>
      </c>
      <c r="AE4" s="22">
        <f>2*D4+2*F4+1*H4+2*J4+2*N4</f>
        <v>0</v>
      </c>
      <c r="AF4" s="22">
        <f>ROUND(2*D4*E4+1*F4*G4+1*H4*I4+1*J4*K4+2*L4*M4+1*N4*O4,2)</f>
        <v>0</v>
      </c>
      <c r="AG4" s="22">
        <f>2*D4+1*F4+1*H4+1*J4+2*L4+1*N4</f>
        <v>0</v>
      </c>
      <c r="AH4" s="22">
        <f>ROUND(2*D4*E4+1*F4*G4+1*H4*I4+1*J4*K4+2*L4*M4,2)</f>
        <v>0</v>
      </c>
      <c r="AI4" s="22">
        <f>2*D4+1*F4+1*H4+1*J4+2*L4</f>
        <v>0</v>
      </c>
      <c r="AJ4" s="22">
        <f>ROUND(1*F4*G4+1*N4*O4,2)</f>
        <v>0</v>
      </c>
      <c r="AK4" s="22">
        <f>1*F4+1*N4</f>
        <v>0</v>
      </c>
      <c r="AL4" s="22">
        <f>ROUND(2*D4*E4+1*J4*K4,2)</f>
        <v>0</v>
      </c>
      <c r="AM4" s="22">
        <f>2*D4+1*J4</f>
        <v>0</v>
      </c>
      <c r="AN4" s="22">
        <f>ROUND(1*F4*G4+1*H4*I4,2)</f>
        <v>0</v>
      </c>
      <c r="AO4" s="22">
        <f>1*F4+1*H4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2">
        <f t="shared" ref="Z5:Z43" si="4">ROUND(1*H5*I5,2)</f>
        <v>0</v>
      </c>
      <c r="AA5" s="22">
        <f t="shared" ref="AA5:AA43" si="5">1*H5</f>
        <v>0</v>
      </c>
      <c r="AB5" s="22">
        <f t="shared" ref="AB5:AB43" si="6">ROUND(1*J5*K5+1*L5*M5,2)</f>
        <v>0</v>
      </c>
      <c r="AC5" s="22">
        <f t="shared" ref="AC5:AC43" si="7">1*J5+1*L5</f>
        <v>0</v>
      </c>
      <c r="AD5" s="22">
        <f t="shared" ref="AD5:AD43" si="8">ROUND(2*D5*E5+2*F5*G5+1*H5*I5+2*J5*K5+2*N5*O5,2)</f>
        <v>0</v>
      </c>
      <c r="AE5" s="22">
        <f t="shared" ref="AE5:AE43" si="9">2*D5+2*F5+1*H5+2*J5+2*N5</f>
        <v>0</v>
      </c>
      <c r="AF5" s="22">
        <f t="shared" ref="AF5:AF43" si="10">ROUND(2*D5*E5+1*F5*G5+1*H5*I5+1*J5*K5+2*L5*M5+1*N5*O5,2)</f>
        <v>0</v>
      </c>
      <c r="AG5" s="22">
        <f t="shared" ref="AG5:AG43" si="11">2*D5+1*F5+1*H5+1*J5+2*L5+1*N5</f>
        <v>0</v>
      </c>
      <c r="AH5" s="22">
        <f t="shared" ref="AH5:AH43" si="12">ROUND(2*D5*E5+1*F5*G5+1*H5*I5+1*J5*K5+2*L5*M5,2)</f>
        <v>0</v>
      </c>
      <c r="AI5" s="22">
        <f t="shared" ref="AI5:AI43" si="13">2*D5+1*F5+1*H5+1*J5+2*L5</f>
        <v>0</v>
      </c>
      <c r="AJ5" s="22">
        <f t="shared" ref="AJ5:AJ43" si="14">ROUND(1*F5*G5+1*N5*O5,2)</f>
        <v>0</v>
      </c>
      <c r="AK5" s="22">
        <f t="shared" ref="AK5:AK43" si="15">1*F5+1*N5</f>
        <v>0</v>
      </c>
      <c r="AL5" s="22">
        <f t="shared" ref="AL5:AL43" si="16">ROUND(2*D5*E5+1*J5*K5,2)</f>
        <v>0</v>
      </c>
      <c r="AM5" s="22">
        <f t="shared" ref="AM5:AM43" si="17">2*D5+1*J5</f>
        <v>0</v>
      </c>
      <c r="AN5" s="22">
        <f t="shared" ref="AN5:AN43" si="18">ROUND(1*F5*G5+1*H5*I5,2)</f>
        <v>0</v>
      </c>
      <c r="AO5" s="22">
        <f t="shared" ref="AO5:AO43" si="19">1*F5+1*H5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2">
        <f t="shared" si="4"/>
        <v>0</v>
      </c>
      <c r="AA6" s="22">
        <f t="shared" si="5"/>
        <v>0</v>
      </c>
      <c r="AB6" s="22">
        <f t="shared" si="6"/>
        <v>0</v>
      </c>
      <c r="AC6" s="22">
        <f t="shared" si="7"/>
        <v>0</v>
      </c>
      <c r="AD6" s="22">
        <f t="shared" si="8"/>
        <v>0</v>
      </c>
      <c r="AE6" s="22">
        <f t="shared" si="9"/>
        <v>0</v>
      </c>
      <c r="AF6" s="22">
        <f t="shared" si="10"/>
        <v>0</v>
      </c>
      <c r="AG6" s="22">
        <f t="shared" si="11"/>
        <v>0</v>
      </c>
      <c r="AH6" s="22">
        <f t="shared" si="12"/>
        <v>0</v>
      </c>
      <c r="AI6" s="22">
        <f t="shared" si="13"/>
        <v>0</v>
      </c>
      <c r="AJ6" s="22">
        <f t="shared" si="14"/>
        <v>0</v>
      </c>
      <c r="AK6" s="22">
        <f t="shared" si="15"/>
        <v>0</v>
      </c>
      <c r="AL6" s="22">
        <f t="shared" si="16"/>
        <v>0</v>
      </c>
      <c r="AM6" s="22">
        <f t="shared" si="17"/>
        <v>0</v>
      </c>
      <c r="AN6" s="22">
        <f t="shared" si="18"/>
        <v>0</v>
      </c>
      <c r="AO6" s="22">
        <f t="shared" si="19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2">
        <f t="shared" si="4"/>
        <v>0</v>
      </c>
      <c r="AA7" s="22">
        <f t="shared" si="5"/>
        <v>0</v>
      </c>
      <c r="AB7" s="22">
        <f t="shared" si="6"/>
        <v>0</v>
      </c>
      <c r="AC7" s="22">
        <f t="shared" si="7"/>
        <v>0</v>
      </c>
      <c r="AD7" s="22">
        <f t="shared" si="8"/>
        <v>0</v>
      </c>
      <c r="AE7" s="22">
        <f t="shared" si="9"/>
        <v>0</v>
      </c>
      <c r="AF7" s="22">
        <f t="shared" si="10"/>
        <v>0</v>
      </c>
      <c r="AG7" s="22">
        <f t="shared" si="11"/>
        <v>0</v>
      </c>
      <c r="AH7" s="22">
        <f t="shared" si="12"/>
        <v>0</v>
      </c>
      <c r="AI7" s="22">
        <f t="shared" si="13"/>
        <v>0</v>
      </c>
      <c r="AJ7" s="22">
        <f t="shared" si="14"/>
        <v>0</v>
      </c>
      <c r="AK7" s="22">
        <f t="shared" si="15"/>
        <v>0</v>
      </c>
      <c r="AL7" s="22">
        <f t="shared" si="16"/>
        <v>0</v>
      </c>
      <c r="AM7" s="22">
        <f t="shared" si="17"/>
        <v>0</v>
      </c>
      <c r="AN7" s="22">
        <f t="shared" si="18"/>
        <v>0</v>
      </c>
      <c r="AO7" s="22">
        <f t="shared" si="19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2">
        <f t="shared" si="4"/>
        <v>0</v>
      </c>
      <c r="AA8" s="22">
        <f t="shared" si="5"/>
        <v>0</v>
      </c>
      <c r="AB8" s="22">
        <f t="shared" si="6"/>
        <v>0</v>
      </c>
      <c r="AC8" s="22">
        <f t="shared" si="7"/>
        <v>0</v>
      </c>
      <c r="AD8" s="22">
        <f t="shared" si="8"/>
        <v>0</v>
      </c>
      <c r="AE8" s="22">
        <f t="shared" si="9"/>
        <v>0</v>
      </c>
      <c r="AF8" s="22">
        <f t="shared" si="10"/>
        <v>0</v>
      </c>
      <c r="AG8" s="22">
        <f t="shared" si="11"/>
        <v>0</v>
      </c>
      <c r="AH8" s="22">
        <f t="shared" si="12"/>
        <v>0</v>
      </c>
      <c r="AI8" s="22">
        <f t="shared" si="13"/>
        <v>0</v>
      </c>
      <c r="AJ8" s="22">
        <f t="shared" si="14"/>
        <v>0</v>
      </c>
      <c r="AK8" s="22">
        <f t="shared" si="15"/>
        <v>0</v>
      </c>
      <c r="AL8" s="22">
        <f t="shared" si="16"/>
        <v>0</v>
      </c>
      <c r="AM8" s="22">
        <f t="shared" si="17"/>
        <v>0</v>
      </c>
      <c r="AN8" s="22">
        <f t="shared" si="18"/>
        <v>0</v>
      </c>
      <c r="AO8" s="22">
        <f t="shared" si="19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2">
        <f t="shared" si="4"/>
        <v>0</v>
      </c>
      <c r="AA9" s="22">
        <f t="shared" si="5"/>
        <v>0</v>
      </c>
      <c r="AB9" s="22">
        <f t="shared" si="6"/>
        <v>0</v>
      </c>
      <c r="AC9" s="22">
        <f t="shared" si="7"/>
        <v>0</v>
      </c>
      <c r="AD9" s="22">
        <f t="shared" si="8"/>
        <v>0</v>
      </c>
      <c r="AE9" s="22">
        <f t="shared" si="9"/>
        <v>0</v>
      </c>
      <c r="AF9" s="22">
        <f t="shared" si="10"/>
        <v>0</v>
      </c>
      <c r="AG9" s="22">
        <f t="shared" si="11"/>
        <v>0</v>
      </c>
      <c r="AH9" s="22">
        <f t="shared" si="12"/>
        <v>0</v>
      </c>
      <c r="AI9" s="22">
        <f t="shared" si="13"/>
        <v>0</v>
      </c>
      <c r="AJ9" s="22">
        <f t="shared" si="14"/>
        <v>0</v>
      </c>
      <c r="AK9" s="22">
        <f t="shared" si="15"/>
        <v>0</v>
      </c>
      <c r="AL9" s="22">
        <f t="shared" si="16"/>
        <v>0</v>
      </c>
      <c r="AM9" s="22">
        <f t="shared" si="17"/>
        <v>0</v>
      </c>
      <c r="AN9" s="22">
        <f t="shared" si="18"/>
        <v>0</v>
      </c>
      <c r="AO9" s="22">
        <f t="shared" si="19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2">
        <f t="shared" si="4"/>
        <v>0</v>
      </c>
      <c r="AA10" s="22">
        <f t="shared" si="5"/>
        <v>0</v>
      </c>
      <c r="AB10" s="22">
        <f t="shared" si="6"/>
        <v>0</v>
      </c>
      <c r="AC10" s="22">
        <f t="shared" si="7"/>
        <v>0</v>
      </c>
      <c r="AD10" s="22">
        <f t="shared" si="8"/>
        <v>0</v>
      </c>
      <c r="AE10" s="22">
        <f t="shared" si="9"/>
        <v>0</v>
      </c>
      <c r="AF10" s="22">
        <f t="shared" si="10"/>
        <v>0</v>
      </c>
      <c r="AG10" s="22">
        <f t="shared" si="11"/>
        <v>0</v>
      </c>
      <c r="AH10" s="22">
        <f t="shared" si="12"/>
        <v>0</v>
      </c>
      <c r="AI10" s="22">
        <f t="shared" si="13"/>
        <v>0</v>
      </c>
      <c r="AJ10" s="22">
        <f t="shared" si="14"/>
        <v>0</v>
      </c>
      <c r="AK10" s="22">
        <f t="shared" si="15"/>
        <v>0</v>
      </c>
      <c r="AL10" s="22">
        <f t="shared" si="16"/>
        <v>0</v>
      </c>
      <c r="AM10" s="22">
        <f t="shared" si="17"/>
        <v>0</v>
      </c>
      <c r="AN10" s="22">
        <f t="shared" si="18"/>
        <v>0</v>
      </c>
      <c r="AO10" s="22">
        <f t="shared" si="19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2">
        <f t="shared" si="4"/>
        <v>0</v>
      </c>
      <c r="AA11" s="22">
        <f t="shared" si="5"/>
        <v>0</v>
      </c>
      <c r="AB11" s="22">
        <f t="shared" si="6"/>
        <v>0</v>
      </c>
      <c r="AC11" s="22">
        <f t="shared" si="7"/>
        <v>0</v>
      </c>
      <c r="AD11" s="22">
        <f t="shared" si="8"/>
        <v>0</v>
      </c>
      <c r="AE11" s="22">
        <f t="shared" si="9"/>
        <v>0</v>
      </c>
      <c r="AF11" s="22">
        <f t="shared" si="10"/>
        <v>0</v>
      </c>
      <c r="AG11" s="22">
        <f t="shared" si="11"/>
        <v>0</v>
      </c>
      <c r="AH11" s="22">
        <f t="shared" si="12"/>
        <v>0</v>
      </c>
      <c r="AI11" s="22">
        <f t="shared" si="13"/>
        <v>0</v>
      </c>
      <c r="AJ11" s="22">
        <f t="shared" si="14"/>
        <v>0</v>
      </c>
      <c r="AK11" s="22">
        <f t="shared" si="15"/>
        <v>0</v>
      </c>
      <c r="AL11" s="22">
        <f t="shared" si="16"/>
        <v>0</v>
      </c>
      <c r="AM11" s="22">
        <f t="shared" si="17"/>
        <v>0</v>
      </c>
      <c r="AN11" s="22">
        <f t="shared" si="18"/>
        <v>0</v>
      </c>
      <c r="AO11" s="22">
        <f t="shared" si="19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2">
        <f t="shared" si="4"/>
        <v>0</v>
      </c>
      <c r="AA12" s="22">
        <f t="shared" si="5"/>
        <v>0</v>
      </c>
      <c r="AB12" s="22">
        <f t="shared" si="6"/>
        <v>0</v>
      </c>
      <c r="AC12" s="22">
        <f t="shared" si="7"/>
        <v>0</v>
      </c>
      <c r="AD12" s="22">
        <f t="shared" si="8"/>
        <v>0</v>
      </c>
      <c r="AE12" s="22">
        <f t="shared" si="9"/>
        <v>0</v>
      </c>
      <c r="AF12" s="22">
        <f t="shared" si="10"/>
        <v>0</v>
      </c>
      <c r="AG12" s="22">
        <f t="shared" si="11"/>
        <v>0</v>
      </c>
      <c r="AH12" s="22">
        <f t="shared" si="12"/>
        <v>0</v>
      </c>
      <c r="AI12" s="22">
        <f t="shared" si="13"/>
        <v>0</v>
      </c>
      <c r="AJ12" s="22">
        <f t="shared" si="14"/>
        <v>0</v>
      </c>
      <c r="AK12" s="22">
        <f t="shared" si="15"/>
        <v>0</v>
      </c>
      <c r="AL12" s="22">
        <f t="shared" si="16"/>
        <v>0</v>
      </c>
      <c r="AM12" s="22">
        <f t="shared" si="17"/>
        <v>0</v>
      </c>
      <c r="AN12" s="22">
        <f t="shared" si="18"/>
        <v>0</v>
      </c>
      <c r="AO12" s="22">
        <f t="shared" si="19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2">
        <f t="shared" si="4"/>
        <v>0</v>
      </c>
      <c r="AA13" s="22">
        <f t="shared" si="5"/>
        <v>0</v>
      </c>
      <c r="AB13" s="22">
        <f t="shared" si="6"/>
        <v>0</v>
      </c>
      <c r="AC13" s="22">
        <f t="shared" si="7"/>
        <v>0</v>
      </c>
      <c r="AD13" s="22">
        <f t="shared" si="8"/>
        <v>0</v>
      </c>
      <c r="AE13" s="22">
        <f t="shared" si="9"/>
        <v>0</v>
      </c>
      <c r="AF13" s="22">
        <f t="shared" si="10"/>
        <v>0</v>
      </c>
      <c r="AG13" s="22">
        <f t="shared" si="11"/>
        <v>0</v>
      </c>
      <c r="AH13" s="22">
        <f t="shared" si="12"/>
        <v>0</v>
      </c>
      <c r="AI13" s="22">
        <f t="shared" si="13"/>
        <v>0</v>
      </c>
      <c r="AJ13" s="22">
        <f t="shared" si="14"/>
        <v>0</v>
      </c>
      <c r="AK13" s="22">
        <f t="shared" si="15"/>
        <v>0</v>
      </c>
      <c r="AL13" s="22">
        <f t="shared" si="16"/>
        <v>0</v>
      </c>
      <c r="AM13" s="22">
        <f t="shared" si="17"/>
        <v>0</v>
      </c>
      <c r="AN13" s="22">
        <f t="shared" si="18"/>
        <v>0</v>
      </c>
      <c r="AO13" s="22">
        <f t="shared" si="19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2">
        <f t="shared" si="4"/>
        <v>0</v>
      </c>
      <c r="AA14" s="22">
        <f t="shared" si="5"/>
        <v>0</v>
      </c>
      <c r="AB14" s="22">
        <f t="shared" si="6"/>
        <v>0</v>
      </c>
      <c r="AC14" s="22">
        <f t="shared" si="7"/>
        <v>0</v>
      </c>
      <c r="AD14" s="22">
        <f t="shared" si="8"/>
        <v>0</v>
      </c>
      <c r="AE14" s="22">
        <f t="shared" si="9"/>
        <v>0</v>
      </c>
      <c r="AF14" s="22">
        <f t="shared" si="10"/>
        <v>0</v>
      </c>
      <c r="AG14" s="22">
        <f t="shared" si="11"/>
        <v>0</v>
      </c>
      <c r="AH14" s="22">
        <f t="shared" si="12"/>
        <v>0</v>
      </c>
      <c r="AI14" s="22">
        <f t="shared" si="13"/>
        <v>0</v>
      </c>
      <c r="AJ14" s="22">
        <f t="shared" si="14"/>
        <v>0</v>
      </c>
      <c r="AK14" s="22">
        <f t="shared" si="15"/>
        <v>0</v>
      </c>
      <c r="AL14" s="22">
        <f t="shared" si="16"/>
        <v>0</v>
      </c>
      <c r="AM14" s="22">
        <f t="shared" si="17"/>
        <v>0</v>
      </c>
      <c r="AN14" s="22">
        <f t="shared" si="18"/>
        <v>0</v>
      </c>
      <c r="AO14" s="22">
        <f t="shared" si="19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2">
        <f t="shared" si="4"/>
        <v>0</v>
      </c>
      <c r="AA15" s="22">
        <f t="shared" si="5"/>
        <v>0</v>
      </c>
      <c r="AB15" s="22">
        <f t="shared" si="6"/>
        <v>0</v>
      </c>
      <c r="AC15" s="22">
        <f t="shared" si="7"/>
        <v>0</v>
      </c>
      <c r="AD15" s="22">
        <f t="shared" si="8"/>
        <v>0</v>
      </c>
      <c r="AE15" s="22">
        <f t="shared" si="9"/>
        <v>0</v>
      </c>
      <c r="AF15" s="22">
        <f t="shared" si="10"/>
        <v>0</v>
      </c>
      <c r="AG15" s="22">
        <f t="shared" si="11"/>
        <v>0</v>
      </c>
      <c r="AH15" s="22">
        <f t="shared" si="12"/>
        <v>0</v>
      </c>
      <c r="AI15" s="22">
        <f t="shared" si="13"/>
        <v>0</v>
      </c>
      <c r="AJ15" s="22">
        <f t="shared" si="14"/>
        <v>0</v>
      </c>
      <c r="AK15" s="22">
        <f t="shared" si="15"/>
        <v>0</v>
      </c>
      <c r="AL15" s="22">
        <f t="shared" si="16"/>
        <v>0</v>
      </c>
      <c r="AM15" s="22">
        <f t="shared" si="17"/>
        <v>0</v>
      </c>
      <c r="AN15" s="22">
        <f t="shared" si="18"/>
        <v>0</v>
      </c>
      <c r="AO15" s="22">
        <f t="shared" si="19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2">
        <f t="shared" si="4"/>
        <v>0</v>
      </c>
      <c r="AA16" s="22">
        <f t="shared" si="5"/>
        <v>0</v>
      </c>
      <c r="AB16" s="22">
        <f t="shared" si="6"/>
        <v>0</v>
      </c>
      <c r="AC16" s="22">
        <f t="shared" si="7"/>
        <v>0</v>
      </c>
      <c r="AD16" s="22">
        <f t="shared" si="8"/>
        <v>0</v>
      </c>
      <c r="AE16" s="22">
        <f t="shared" si="9"/>
        <v>0</v>
      </c>
      <c r="AF16" s="22">
        <f t="shared" si="10"/>
        <v>0</v>
      </c>
      <c r="AG16" s="22">
        <f t="shared" si="11"/>
        <v>0</v>
      </c>
      <c r="AH16" s="22">
        <f t="shared" si="12"/>
        <v>0</v>
      </c>
      <c r="AI16" s="22">
        <f t="shared" si="13"/>
        <v>0</v>
      </c>
      <c r="AJ16" s="22">
        <f t="shared" si="14"/>
        <v>0</v>
      </c>
      <c r="AK16" s="22">
        <f t="shared" si="15"/>
        <v>0</v>
      </c>
      <c r="AL16" s="22">
        <f t="shared" si="16"/>
        <v>0</v>
      </c>
      <c r="AM16" s="22">
        <f t="shared" si="17"/>
        <v>0</v>
      </c>
      <c r="AN16" s="22">
        <f t="shared" si="18"/>
        <v>0</v>
      </c>
      <c r="AO16" s="22">
        <f t="shared" si="19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22">
        <f t="shared" si="12"/>
        <v>0</v>
      </c>
      <c r="AI17" s="22">
        <f t="shared" si="13"/>
        <v>0</v>
      </c>
      <c r="AJ17" s="22">
        <f t="shared" si="14"/>
        <v>0</v>
      </c>
      <c r="AK17" s="22">
        <f t="shared" si="15"/>
        <v>0</v>
      </c>
      <c r="AL17" s="22">
        <f t="shared" si="16"/>
        <v>0</v>
      </c>
      <c r="AM17" s="22">
        <f t="shared" si="17"/>
        <v>0</v>
      </c>
      <c r="AN17" s="22">
        <f t="shared" si="18"/>
        <v>0</v>
      </c>
      <c r="AO17" s="22">
        <f t="shared" si="19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22">
        <f t="shared" si="12"/>
        <v>0</v>
      </c>
      <c r="AI18" s="22">
        <f t="shared" si="13"/>
        <v>0</v>
      </c>
      <c r="AJ18" s="22">
        <f t="shared" si="14"/>
        <v>0</v>
      </c>
      <c r="AK18" s="22">
        <f t="shared" si="15"/>
        <v>0</v>
      </c>
      <c r="AL18" s="22">
        <f t="shared" si="16"/>
        <v>0</v>
      </c>
      <c r="AM18" s="22">
        <f t="shared" si="17"/>
        <v>0</v>
      </c>
      <c r="AN18" s="22">
        <f t="shared" si="18"/>
        <v>0</v>
      </c>
      <c r="AO18" s="22">
        <f t="shared" si="19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22">
        <f t="shared" si="12"/>
        <v>0</v>
      </c>
      <c r="AI19" s="22">
        <f t="shared" si="13"/>
        <v>0</v>
      </c>
      <c r="AJ19" s="22">
        <f t="shared" si="14"/>
        <v>0</v>
      </c>
      <c r="AK19" s="22">
        <f t="shared" si="15"/>
        <v>0</v>
      </c>
      <c r="AL19" s="22">
        <f t="shared" si="16"/>
        <v>0</v>
      </c>
      <c r="AM19" s="22">
        <f t="shared" si="17"/>
        <v>0</v>
      </c>
      <c r="AN19" s="22">
        <f t="shared" si="18"/>
        <v>0</v>
      </c>
      <c r="AO19" s="22">
        <f t="shared" si="19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22">
        <f t="shared" si="12"/>
        <v>0</v>
      </c>
      <c r="AI20" s="22">
        <f t="shared" si="13"/>
        <v>0</v>
      </c>
      <c r="AJ20" s="22">
        <f t="shared" si="14"/>
        <v>0</v>
      </c>
      <c r="AK20" s="22">
        <f t="shared" si="15"/>
        <v>0</v>
      </c>
      <c r="AL20" s="22">
        <f t="shared" si="16"/>
        <v>0</v>
      </c>
      <c r="AM20" s="22">
        <f t="shared" si="17"/>
        <v>0</v>
      </c>
      <c r="AN20" s="22">
        <f t="shared" si="18"/>
        <v>0</v>
      </c>
      <c r="AO20" s="22">
        <f t="shared" si="19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22">
        <f t="shared" si="12"/>
        <v>0</v>
      </c>
      <c r="AI21" s="22">
        <f t="shared" si="13"/>
        <v>0</v>
      </c>
      <c r="AJ21" s="22">
        <f t="shared" si="14"/>
        <v>0</v>
      </c>
      <c r="AK21" s="22">
        <f t="shared" si="15"/>
        <v>0</v>
      </c>
      <c r="AL21" s="22">
        <f t="shared" si="16"/>
        <v>0</v>
      </c>
      <c r="AM21" s="22">
        <f t="shared" si="17"/>
        <v>0</v>
      </c>
      <c r="AN21" s="22">
        <f t="shared" si="18"/>
        <v>0</v>
      </c>
      <c r="AO21" s="22">
        <f t="shared" si="19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22">
        <f t="shared" si="12"/>
        <v>0</v>
      </c>
      <c r="AI22" s="22">
        <f t="shared" si="13"/>
        <v>0</v>
      </c>
      <c r="AJ22" s="22">
        <f t="shared" si="14"/>
        <v>0</v>
      </c>
      <c r="AK22" s="22">
        <f t="shared" si="15"/>
        <v>0</v>
      </c>
      <c r="AL22" s="22">
        <f t="shared" si="16"/>
        <v>0</v>
      </c>
      <c r="AM22" s="22">
        <f t="shared" si="17"/>
        <v>0</v>
      </c>
      <c r="AN22" s="22">
        <f t="shared" si="18"/>
        <v>0</v>
      </c>
      <c r="AO22" s="22">
        <f t="shared" si="19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22">
        <f t="shared" si="12"/>
        <v>0</v>
      </c>
      <c r="AI23" s="22">
        <f t="shared" si="13"/>
        <v>0</v>
      </c>
      <c r="AJ23" s="22">
        <f t="shared" si="14"/>
        <v>0</v>
      </c>
      <c r="AK23" s="22">
        <f t="shared" si="15"/>
        <v>0</v>
      </c>
      <c r="AL23" s="22">
        <f t="shared" si="16"/>
        <v>0</v>
      </c>
      <c r="AM23" s="22">
        <f t="shared" si="17"/>
        <v>0</v>
      </c>
      <c r="AN23" s="22">
        <f t="shared" si="18"/>
        <v>0</v>
      </c>
      <c r="AO23" s="22">
        <f t="shared" si="19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22">
        <f t="shared" si="12"/>
        <v>0</v>
      </c>
      <c r="AI24" s="22">
        <f t="shared" si="13"/>
        <v>0</v>
      </c>
      <c r="AJ24" s="22">
        <f t="shared" si="14"/>
        <v>0</v>
      </c>
      <c r="AK24" s="22">
        <f t="shared" si="15"/>
        <v>0</v>
      </c>
      <c r="AL24" s="22">
        <f t="shared" si="16"/>
        <v>0</v>
      </c>
      <c r="AM24" s="22">
        <f t="shared" si="17"/>
        <v>0</v>
      </c>
      <c r="AN24" s="22">
        <f t="shared" si="18"/>
        <v>0</v>
      </c>
      <c r="AO24" s="22">
        <f t="shared" si="19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22">
        <f t="shared" si="12"/>
        <v>0</v>
      </c>
      <c r="AI25" s="22">
        <f t="shared" si="13"/>
        <v>0</v>
      </c>
      <c r="AJ25" s="22">
        <f t="shared" si="14"/>
        <v>0</v>
      </c>
      <c r="AK25" s="22">
        <f t="shared" si="15"/>
        <v>0</v>
      </c>
      <c r="AL25" s="22">
        <f t="shared" si="16"/>
        <v>0</v>
      </c>
      <c r="AM25" s="22">
        <f t="shared" si="17"/>
        <v>0</v>
      </c>
      <c r="AN25" s="22">
        <f t="shared" si="18"/>
        <v>0</v>
      </c>
      <c r="AO25" s="22">
        <f t="shared" si="19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22">
        <f t="shared" si="12"/>
        <v>0</v>
      </c>
      <c r="AI26" s="22">
        <f t="shared" si="13"/>
        <v>0</v>
      </c>
      <c r="AJ26" s="22">
        <f t="shared" si="14"/>
        <v>0</v>
      </c>
      <c r="AK26" s="22">
        <f t="shared" si="15"/>
        <v>0</v>
      </c>
      <c r="AL26" s="22">
        <f t="shared" si="16"/>
        <v>0</v>
      </c>
      <c r="AM26" s="22">
        <f t="shared" si="17"/>
        <v>0</v>
      </c>
      <c r="AN26" s="22">
        <f t="shared" si="18"/>
        <v>0</v>
      </c>
      <c r="AO26" s="22">
        <f t="shared" si="19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2">
        <f t="shared" si="4"/>
        <v>0</v>
      </c>
      <c r="AA27" s="22">
        <f t="shared" si="5"/>
        <v>0</v>
      </c>
      <c r="AB27" s="22">
        <f t="shared" si="6"/>
        <v>0</v>
      </c>
      <c r="AC27" s="22">
        <f t="shared" si="7"/>
        <v>0</v>
      </c>
      <c r="AD27" s="22">
        <f t="shared" si="8"/>
        <v>0</v>
      </c>
      <c r="AE27" s="22">
        <f t="shared" si="9"/>
        <v>0</v>
      </c>
      <c r="AF27" s="22">
        <f t="shared" si="10"/>
        <v>0</v>
      </c>
      <c r="AG27" s="22">
        <f t="shared" si="11"/>
        <v>0</v>
      </c>
      <c r="AH27" s="22">
        <f t="shared" si="12"/>
        <v>0</v>
      </c>
      <c r="AI27" s="22">
        <f t="shared" si="13"/>
        <v>0</v>
      </c>
      <c r="AJ27" s="22">
        <f t="shared" si="14"/>
        <v>0</v>
      </c>
      <c r="AK27" s="22">
        <f t="shared" si="15"/>
        <v>0</v>
      </c>
      <c r="AL27" s="22">
        <f t="shared" si="16"/>
        <v>0</v>
      </c>
      <c r="AM27" s="22">
        <f t="shared" si="17"/>
        <v>0</v>
      </c>
      <c r="AN27" s="22">
        <f t="shared" si="18"/>
        <v>0</v>
      </c>
      <c r="AO27" s="22">
        <f t="shared" si="19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2">
        <f t="shared" si="4"/>
        <v>0</v>
      </c>
      <c r="AA28" s="22">
        <f t="shared" si="5"/>
        <v>0</v>
      </c>
      <c r="AB28" s="22">
        <f t="shared" si="6"/>
        <v>0</v>
      </c>
      <c r="AC28" s="22">
        <f t="shared" si="7"/>
        <v>0</v>
      </c>
      <c r="AD28" s="22">
        <f t="shared" si="8"/>
        <v>0</v>
      </c>
      <c r="AE28" s="22">
        <f t="shared" si="9"/>
        <v>0</v>
      </c>
      <c r="AF28" s="22">
        <f t="shared" si="10"/>
        <v>0</v>
      </c>
      <c r="AG28" s="22">
        <f t="shared" si="11"/>
        <v>0</v>
      </c>
      <c r="AH28" s="22">
        <f t="shared" si="12"/>
        <v>0</v>
      </c>
      <c r="AI28" s="22">
        <f t="shared" si="13"/>
        <v>0</v>
      </c>
      <c r="AJ28" s="22">
        <f t="shared" si="14"/>
        <v>0</v>
      </c>
      <c r="AK28" s="22">
        <f t="shared" si="15"/>
        <v>0</v>
      </c>
      <c r="AL28" s="22">
        <f t="shared" si="16"/>
        <v>0</v>
      </c>
      <c r="AM28" s="22">
        <f t="shared" si="17"/>
        <v>0</v>
      </c>
      <c r="AN28" s="22">
        <f t="shared" si="18"/>
        <v>0</v>
      </c>
      <c r="AO28" s="22">
        <f t="shared" si="19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2">
        <f t="shared" si="4"/>
        <v>0</v>
      </c>
      <c r="AA29" s="22">
        <f t="shared" si="5"/>
        <v>0</v>
      </c>
      <c r="AB29" s="22">
        <f t="shared" si="6"/>
        <v>0</v>
      </c>
      <c r="AC29" s="22">
        <f t="shared" si="7"/>
        <v>0</v>
      </c>
      <c r="AD29" s="22">
        <f t="shared" si="8"/>
        <v>0</v>
      </c>
      <c r="AE29" s="22">
        <f t="shared" si="9"/>
        <v>0</v>
      </c>
      <c r="AF29" s="22">
        <f t="shared" si="10"/>
        <v>0</v>
      </c>
      <c r="AG29" s="22">
        <f t="shared" si="11"/>
        <v>0</v>
      </c>
      <c r="AH29" s="22">
        <f t="shared" si="12"/>
        <v>0</v>
      </c>
      <c r="AI29" s="22">
        <f t="shared" si="13"/>
        <v>0</v>
      </c>
      <c r="AJ29" s="22">
        <f t="shared" si="14"/>
        <v>0</v>
      </c>
      <c r="AK29" s="22">
        <f t="shared" si="15"/>
        <v>0</v>
      </c>
      <c r="AL29" s="22">
        <f t="shared" si="16"/>
        <v>0</v>
      </c>
      <c r="AM29" s="22">
        <f t="shared" si="17"/>
        <v>0</v>
      </c>
      <c r="AN29" s="22">
        <f t="shared" si="18"/>
        <v>0</v>
      </c>
      <c r="AO29" s="22">
        <f t="shared" si="19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2">
        <f t="shared" si="4"/>
        <v>0</v>
      </c>
      <c r="AA30" s="22">
        <f t="shared" si="5"/>
        <v>0</v>
      </c>
      <c r="AB30" s="22">
        <f t="shared" si="6"/>
        <v>0</v>
      </c>
      <c r="AC30" s="22">
        <f t="shared" si="7"/>
        <v>0</v>
      </c>
      <c r="AD30" s="22">
        <f t="shared" si="8"/>
        <v>0</v>
      </c>
      <c r="AE30" s="22">
        <f t="shared" si="9"/>
        <v>0</v>
      </c>
      <c r="AF30" s="22">
        <f t="shared" si="10"/>
        <v>0</v>
      </c>
      <c r="AG30" s="22">
        <f t="shared" si="11"/>
        <v>0</v>
      </c>
      <c r="AH30" s="22">
        <f t="shared" si="12"/>
        <v>0</v>
      </c>
      <c r="AI30" s="22">
        <f t="shared" si="13"/>
        <v>0</v>
      </c>
      <c r="AJ30" s="22">
        <f t="shared" si="14"/>
        <v>0</v>
      </c>
      <c r="AK30" s="22">
        <f t="shared" si="15"/>
        <v>0</v>
      </c>
      <c r="AL30" s="22">
        <f t="shared" si="16"/>
        <v>0</v>
      </c>
      <c r="AM30" s="22">
        <f t="shared" si="17"/>
        <v>0</v>
      </c>
      <c r="AN30" s="22">
        <f t="shared" si="18"/>
        <v>0</v>
      </c>
      <c r="AO30" s="22">
        <f t="shared" si="19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2">
        <f t="shared" si="4"/>
        <v>0</v>
      </c>
      <c r="AA31" s="22">
        <f t="shared" si="5"/>
        <v>0</v>
      </c>
      <c r="AB31" s="22">
        <f t="shared" si="6"/>
        <v>0</v>
      </c>
      <c r="AC31" s="22">
        <f t="shared" si="7"/>
        <v>0</v>
      </c>
      <c r="AD31" s="22">
        <f t="shared" si="8"/>
        <v>0</v>
      </c>
      <c r="AE31" s="22">
        <f t="shared" si="9"/>
        <v>0</v>
      </c>
      <c r="AF31" s="22">
        <f t="shared" si="10"/>
        <v>0</v>
      </c>
      <c r="AG31" s="22">
        <f t="shared" si="11"/>
        <v>0</v>
      </c>
      <c r="AH31" s="22">
        <f t="shared" si="12"/>
        <v>0</v>
      </c>
      <c r="AI31" s="22">
        <f t="shared" si="13"/>
        <v>0</v>
      </c>
      <c r="AJ31" s="22">
        <f t="shared" si="14"/>
        <v>0</v>
      </c>
      <c r="AK31" s="22">
        <f t="shared" si="15"/>
        <v>0</v>
      </c>
      <c r="AL31" s="22">
        <f t="shared" si="16"/>
        <v>0</v>
      </c>
      <c r="AM31" s="22">
        <f t="shared" si="17"/>
        <v>0</v>
      </c>
      <c r="AN31" s="22">
        <f t="shared" si="18"/>
        <v>0</v>
      </c>
      <c r="AO31" s="22">
        <f t="shared" si="19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2">
        <f t="shared" si="4"/>
        <v>0</v>
      </c>
      <c r="AA32" s="22">
        <f t="shared" si="5"/>
        <v>0</v>
      </c>
      <c r="AB32" s="22">
        <f t="shared" si="6"/>
        <v>0</v>
      </c>
      <c r="AC32" s="22">
        <f t="shared" si="7"/>
        <v>0</v>
      </c>
      <c r="AD32" s="22">
        <f t="shared" si="8"/>
        <v>0</v>
      </c>
      <c r="AE32" s="22">
        <f t="shared" si="9"/>
        <v>0</v>
      </c>
      <c r="AF32" s="22">
        <f t="shared" si="10"/>
        <v>0</v>
      </c>
      <c r="AG32" s="22">
        <f t="shared" si="11"/>
        <v>0</v>
      </c>
      <c r="AH32" s="22">
        <f t="shared" si="12"/>
        <v>0</v>
      </c>
      <c r="AI32" s="22">
        <f t="shared" si="13"/>
        <v>0</v>
      </c>
      <c r="AJ32" s="22">
        <f t="shared" si="14"/>
        <v>0</v>
      </c>
      <c r="AK32" s="22">
        <f t="shared" si="15"/>
        <v>0</v>
      </c>
      <c r="AL32" s="22">
        <f t="shared" si="16"/>
        <v>0</v>
      </c>
      <c r="AM32" s="22">
        <f t="shared" si="17"/>
        <v>0</v>
      </c>
      <c r="AN32" s="22">
        <f t="shared" si="18"/>
        <v>0</v>
      </c>
      <c r="AO32" s="22">
        <f t="shared" si="19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2">
        <f t="shared" si="4"/>
        <v>0</v>
      </c>
      <c r="AA33" s="22">
        <f t="shared" si="5"/>
        <v>0</v>
      </c>
      <c r="AB33" s="22">
        <f t="shared" si="6"/>
        <v>0</v>
      </c>
      <c r="AC33" s="22">
        <f t="shared" si="7"/>
        <v>0</v>
      </c>
      <c r="AD33" s="22">
        <f t="shared" si="8"/>
        <v>0</v>
      </c>
      <c r="AE33" s="22">
        <f t="shared" si="9"/>
        <v>0</v>
      </c>
      <c r="AF33" s="22">
        <f t="shared" si="10"/>
        <v>0</v>
      </c>
      <c r="AG33" s="22">
        <f t="shared" si="11"/>
        <v>0</v>
      </c>
      <c r="AH33" s="22">
        <f t="shared" si="12"/>
        <v>0</v>
      </c>
      <c r="AI33" s="22">
        <f t="shared" si="13"/>
        <v>0</v>
      </c>
      <c r="AJ33" s="22">
        <f t="shared" si="14"/>
        <v>0</v>
      </c>
      <c r="AK33" s="22">
        <f t="shared" si="15"/>
        <v>0</v>
      </c>
      <c r="AL33" s="22">
        <f t="shared" si="16"/>
        <v>0</v>
      </c>
      <c r="AM33" s="22">
        <f t="shared" si="17"/>
        <v>0</v>
      </c>
      <c r="AN33" s="22">
        <f t="shared" si="18"/>
        <v>0</v>
      </c>
      <c r="AO33" s="22">
        <f t="shared" si="19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2">
        <f t="shared" si="4"/>
        <v>0</v>
      </c>
      <c r="AA34" s="22">
        <f t="shared" si="5"/>
        <v>0</v>
      </c>
      <c r="AB34" s="22">
        <f t="shared" si="6"/>
        <v>0</v>
      </c>
      <c r="AC34" s="22">
        <f t="shared" si="7"/>
        <v>0</v>
      </c>
      <c r="AD34" s="22">
        <f t="shared" si="8"/>
        <v>0</v>
      </c>
      <c r="AE34" s="22">
        <f t="shared" si="9"/>
        <v>0</v>
      </c>
      <c r="AF34" s="22">
        <f t="shared" si="10"/>
        <v>0</v>
      </c>
      <c r="AG34" s="22">
        <f t="shared" si="11"/>
        <v>0</v>
      </c>
      <c r="AH34" s="22">
        <f t="shared" si="12"/>
        <v>0</v>
      </c>
      <c r="AI34" s="22">
        <f t="shared" si="13"/>
        <v>0</v>
      </c>
      <c r="AJ34" s="22">
        <f t="shared" si="14"/>
        <v>0</v>
      </c>
      <c r="AK34" s="22">
        <f t="shared" si="15"/>
        <v>0</v>
      </c>
      <c r="AL34" s="22">
        <f t="shared" si="16"/>
        <v>0</v>
      </c>
      <c r="AM34" s="22">
        <f t="shared" si="17"/>
        <v>0</v>
      </c>
      <c r="AN34" s="22">
        <f t="shared" si="18"/>
        <v>0</v>
      </c>
      <c r="AO34" s="22">
        <f t="shared" si="19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2">
        <f t="shared" si="4"/>
        <v>0</v>
      </c>
      <c r="AA35" s="22">
        <f t="shared" si="5"/>
        <v>0</v>
      </c>
      <c r="AB35" s="22">
        <f t="shared" si="6"/>
        <v>0</v>
      </c>
      <c r="AC35" s="22">
        <f t="shared" si="7"/>
        <v>0</v>
      </c>
      <c r="AD35" s="22">
        <f t="shared" si="8"/>
        <v>0</v>
      </c>
      <c r="AE35" s="22">
        <f t="shared" si="9"/>
        <v>0</v>
      </c>
      <c r="AF35" s="22">
        <f t="shared" si="10"/>
        <v>0</v>
      </c>
      <c r="AG35" s="22">
        <f t="shared" si="11"/>
        <v>0</v>
      </c>
      <c r="AH35" s="22">
        <f t="shared" si="12"/>
        <v>0</v>
      </c>
      <c r="AI35" s="22">
        <f t="shared" si="13"/>
        <v>0</v>
      </c>
      <c r="AJ35" s="22">
        <f t="shared" si="14"/>
        <v>0</v>
      </c>
      <c r="AK35" s="22">
        <f t="shared" si="15"/>
        <v>0</v>
      </c>
      <c r="AL35" s="22">
        <f t="shared" si="16"/>
        <v>0</v>
      </c>
      <c r="AM35" s="22">
        <f t="shared" si="17"/>
        <v>0</v>
      </c>
      <c r="AN35" s="22">
        <f t="shared" si="18"/>
        <v>0</v>
      </c>
      <c r="AO35" s="22">
        <f t="shared" si="19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2">
        <f t="shared" si="4"/>
        <v>0</v>
      </c>
      <c r="AA36" s="22">
        <f t="shared" si="5"/>
        <v>0</v>
      </c>
      <c r="AB36" s="22">
        <f t="shared" si="6"/>
        <v>0</v>
      </c>
      <c r="AC36" s="22">
        <f t="shared" si="7"/>
        <v>0</v>
      </c>
      <c r="AD36" s="22">
        <f t="shared" si="8"/>
        <v>0</v>
      </c>
      <c r="AE36" s="22">
        <f t="shared" si="9"/>
        <v>0</v>
      </c>
      <c r="AF36" s="22">
        <f t="shared" si="10"/>
        <v>0</v>
      </c>
      <c r="AG36" s="22">
        <f t="shared" si="11"/>
        <v>0</v>
      </c>
      <c r="AH36" s="22">
        <f t="shared" si="12"/>
        <v>0</v>
      </c>
      <c r="AI36" s="22">
        <f t="shared" si="13"/>
        <v>0</v>
      </c>
      <c r="AJ36" s="22">
        <f t="shared" si="14"/>
        <v>0</v>
      </c>
      <c r="AK36" s="22">
        <f t="shared" si="15"/>
        <v>0</v>
      </c>
      <c r="AL36" s="22">
        <f t="shared" si="16"/>
        <v>0</v>
      </c>
      <c r="AM36" s="22">
        <f t="shared" si="17"/>
        <v>0</v>
      </c>
      <c r="AN36" s="22">
        <f t="shared" si="18"/>
        <v>0</v>
      </c>
      <c r="AO36" s="22">
        <f t="shared" si="19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2">
        <f t="shared" si="4"/>
        <v>0</v>
      </c>
      <c r="AA37" s="22">
        <f t="shared" si="5"/>
        <v>0</v>
      </c>
      <c r="AB37" s="22">
        <f t="shared" si="6"/>
        <v>0</v>
      </c>
      <c r="AC37" s="22">
        <f t="shared" si="7"/>
        <v>0</v>
      </c>
      <c r="AD37" s="22">
        <f t="shared" si="8"/>
        <v>0</v>
      </c>
      <c r="AE37" s="22">
        <f t="shared" si="9"/>
        <v>0</v>
      </c>
      <c r="AF37" s="22">
        <f t="shared" si="10"/>
        <v>0</v>
      </c>
      <c r="AG37" s="22">
        <f t="shared" si="11"/>
        <v>0</v>
      </c>
      <c r="AH37" s="22">
        <f t="shared" si="12"/>
        <v>0</v>
      </c>
      <c r="AI37" s="22">
        <f t="shared" si="13"/>
        <v>0</v>
      </c>
      <c r="AJ37" s="22">
        <f t="shared" si="14"/>
        <v>0</v>
      </c>
      <c r="AK37" s="22">
        <f t="shared" si="15"/>
        <v>0</v>
      </c>
      <c r="AL37" s="22">
        <f t="shared" si="16"/>
        <v>0</v>
      </c>
      <c r="AM37" s="22">
        <f t="shared" si="17"/>
        <v>0</v>
      </c>
      <c r="AN37" s="22">
        <f t="shared" si="18"/>
        <v>0</v>
      </c>
      <c r="AO37" s="22">
        <f t="shared" si="19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2">
        <f t="shared" si="4"/>
        <v>0</v>
      </c>
      <c r="AA38" s="22">
        <f t="shared" si="5"/>
        <v>0</v>
      </c>
      <c r="AB38" s="22">
        <f t="shared" si="6"/>
        <v>0</v>
      </c>
      <c r="AC38" s="22">
        <f t="shared" si="7"/>
        <v>0</v>
      </c>
      <c r="AD38" s="22">
        <f t="shared" si="8"/>
        <v>0</v>
      </c>
      <c r="AE38" s="22">
        <f t="shared" si="9"/>
        <v>0</v>
      </c>
      <c r="AF38" s="22">
        <f t="shared" si="10"/>
        <v>0</v>
      </c>
      <c r="AG38" s="22">
        <f t="shared" si="11"/>
        <v>0</v>
      </c>
      <c r="AH38" s="22">
        <f t="shared" si="12"/>
        <v>0</v>
      </c>
      <c r="AI38" s="22">
        <f t="shared" si="13"/>
        <v>0</v>
      </c>
      <c r="AJ38" s="22">
        <f t="shared" si="14"/>
        <v>0</v>
      </c>
      <c r="AK38" s="22">
        <f t="shared" si="15"/>
        <v>0</v>
      </c>
      <c r="AL38" s="22">
        <f t="shared" si="16"/>
        <v>0</v>
      </c>
      <c r="AM38" s="22">
        <f t="shared" si="17"/>
        <v>0</v>
      </c>
      <c r="AN38" s="22">
        <f t="shared" si="18"/>
        <v>0</v>
      </c>
      <c r="AO38" s="22">
        <f t="shared" si="19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2">
        <f t="shared" si="4"/>
        <v>0</v>
      </c>
      <c r="AA39" s="22">
        <f t="shared" si="5"/>
        <v>0</v>
      </c>
      <c r="AB39" s="22">
        <f t="shared" si="6"/>
        <v>0</v>
      </c>
      <c r="AC39" s="22">
        <f t="shared" si="7"/>
        <v>0</v>
      </c>
      <c r="AD39" s="22">
        <f t="shared" si="8"/>
        <v>0</v>
      </c>
      <c r="AE39" s="22">
        <f t="shared" si="9"/>
        <v>0</v>
      </c>
      <c r="AF39" s="22">
        <f t="shared" si="10"/>
        <v>0</v>
      </c>
      <c r="AG39" s="22">
        <f t="shared" si="11"/>
        <v>0</v>
      </c>
      <c r="AH39" s="22">
        <f t="shared" si="12"/>
        <v>0</v>
      </c>
      <c r="AI39" s="22">
        <f t="shared" si="13"/>
        <v>0</v>
      </c>
      <c r="AJ39" s="22">
        <f t="shared" si="14"/>
        <v>0</v>
      </c>
      <c r="AK39" s="22">
        <f t="shared" si="15"/>
        <v>0</v>
      </c>
      <c r="AL39" s="22">
        <f t="shared" si="16"/>
        <v>0</v>
      </c>
      <c r="AM39" s="22">
        <f t="shared" si="17"/>
        <v>0</v>
      </c>
      <c r="AN39" s="22">
        <f t="shared" si="18"/>
        <v>0</v>
      </c>
      <c r="AO39" s="22">
        <f t="shared" si="19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2">
        <f t="shared" si="4"/>
        <v>0</v>
      </c>
      <c r="AA40" s="22">
        <f t="shared" si="5"/>
        <v>0</v>
      </c>
      <c r="AB40" s="22">
        <f t="shared" si="6"/>
        <v>0</v>
      </c>
      <c r="AC40" s="22">
        <f t="shared" si="7"/>
        <v>0</v>
      </c>
      <c r="AD40" s="22">
        <f t="shared" si="8"/>
        <v>0</v>
      </c>
      <c r="AE40" s="22">
        <f t="shared" si="9"/>
        <v>0</v>
      </c>
      <c r="AF40" s="22">
        <f t="shared" si="10"/>
        <v>0</v>
      </c>
      <c r="AG40" s="22">
        <f t="shared" si="11"/>
        <v>0</v>
      </c>
      <c r="AH40" s="22">
        <f t="shared" si="12"/>
        <v>0</v>
      </c>
      <c r="AI40" s="22">
        <f t="shared" si="13"/>
        <v>0</v>
      </c>
      <c r="AJ40" s="22">
        <f t="shared" si="14"/>
        <v>0</v>
      </c>
      <c r="AK40" s="22">
        <f t="shared" si="15"/>
        <v>0</v>
      </c>
      <c r="AL40" s="22">
        <f t="shared" si="16"/>
        <v>0</v>
      </c>
      <c r="AM40" s="22">
        <f t="shared" si="17"/>
        <v>0</v>
      </c>
      <c r="AN40" s="22">
        <f t="shared" si="18"/>
        <v>0</v>
      </c>
      <c r="AO40" s="22">
        <f t="shared" si="19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2">
        <f t="shared" si="4"/>
        <v>0</v>
      </c>
      <c r="AA41" s="22">
        <f t="shared" si="5"/>
        <v>0</v>
      </c>
      <c r="AB41" s="22">
        <f t="shared" si="6"/>
        <v>0</v>
      </c>
      <c r="AC41" s="22">
        <f t="shared" si="7"/>
        <v>0</v>
      </c>
      <c r="AD41" s="22">
        <f t="shared" si="8"/>
        <v>0</v>
      </c>
      <c r="AE41" s="22">
        <f t="shared" si="9"/>
        <v>0</v>
      </c>
      <c r="AF41" s="22">
        <f t="shared" si="10"/>
        <v>0</v>
      </c>
      <c r="AG41" s="22">
        <f t="shared" si="11"/>
        <v>0</v>
      </c>
      <c r="AH41" s="22">
        <f t="shared" si="12"/>
        <v>0</v>
      </c>
      <c r="AI41" s="22">
        <f t="shared" si="13"/>
        <v>0</v>
      </c>
      <c r="AJ41" s="22">
        <f t="shared" si="14"/>
        <v>0</v>
      </c>
      <c r="AK41" s="22">
        <f t="shared" si="15"/>
        <v>0</v>
      </c>
      <c r="AL41" s="22">
        <f t="shared" si="16"/>
        <v>0</v>
      </c>
      <c r="AM41" s="22">
        <f t="shared" si="17"/>
        <v>0</v>
      </c>
      <c r="AN41" s="22">
        <f t="shared" si="18"/>
        <v>0</v>
      </c>
      <c r="AO41" s="22">
        <f t="shared" si="19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2">
        <f t="shared" si="4"/>
        <v>0</v>
      </c>
      <c r="AA42" s="22">
        <f t="shared" si="5"/>
        <v>0</v>
      </c>
      <c r="AB42" s="22">
        <f t="shared" si="6"/>
        <v>0</v>
      </c>
      <c r="AC42" s="22">
        <f t="shared" si="7"/>
        <v>0</v>
      </c>
      <c r="AD42" s="22">
        <f t="shared" si="8"/>
        <v>0</v>
      </c>
      <c r="AE42" s="22">
        <f t="shared" si="9"/>
        <v>0</v>
      </c>
      <c r="AF42" s="22">
        <f t="shared" si="10"/>
        <v>0</v>
      </c>
      <c r="AG42" s="22">
        <f t="shared" si="11"/>
        <v>0</v>
      </c>
      <c r="AH42" s="22">
        <f t="shared" si="12"/>
        <v>0</v>
      </c>
      <c r="AI42" s="22">
        <f t="shared" si="13"/>
        <v>0</v>
      </c>
      <c r="AJ42" s="22">
        <f t="shared" si="14"/>
        <v>0</v>
      </c>
      <c r="AK42" s="22">
        <f t="shared" si="15"/>
        <v>0</v>
      </c>
      <c r="AL42" s="22">
        <f t="shared" si="16"/>
        <v>0</v>
      </c>
      <c r="AM42" s="22">
        <f t="shared" si="17"/>
        <v>0</v>
      </c>
      <c r="AN42" s="22">
        <f t="shared" si="18"/>
        <v>0</v>
      </c>
      <c r="AO42" s="22">
        <f t="shared" si="19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2">
        <f t="shared" si="4"/>
        <v>0</v>
      </c>
      <c r="AA43" s="22">
        <f t="shared" si="5"/>
        <v>0</v>
      </c>
      <c r="AB43" s="22">
        <f t="shared" si="6"/>
        <v>0</v>
      </c>
      <c r="AC43" s="22">
        <f t="shared" si="7"/>
        <v>0</v>
      </c>
      <c r="AD43" s="22">
        <f t="shared" si="8"/>
        <v>0</v>
      </c>
      <c r="AE43" s="22">
        <f t="shared" si="9"/>
        <v>0</v>
      </c>
      <c r="AF43" s="22">
        <f t="shared" si="10"/>
        <v>0</v>
      </c>
      <c r="AG43" s="22">
        <f t="shared" si="11"/>
        <v>0</v>
      </c>
      <c r="AH43" s="22">
        <f t="shared" si="12"/>
        <v>0</v>
      </c>
      <c r="AI43" s="22">
        <f t="shared" si="13"/>
        <v>0</v>
      </c>
      <c r="AJ43" s="22">
        <f t="shared" si="14"/>
        <v>0</v>
      </c>
      <c r="AK43" s="22">
        <f t="shared" si="15"/>
        <v>0</v>
      </c>
      <c r="AL43" s="22">
        <f t="shared" si="16"/>
        <v>0</v>
      </c>
      <c r="AM43" s="22">
        <f t="shared" si="17"/>
        <v>0</v>
      </c>
      <c r="AN43" s="22">
        <f t="shared" si="18"/>
        <v>0</v>
      </c>
      <c r="AO43" s="22">
        <f t="shared" si="19"/>
        <v>0</v>
      </c>
    </row>
  </sheetData>
  <sheetProtection algorithmName="SHA-512" hashValue="sq+lbNLymqj2P+5LsbBFzVLCTIxzunNmny6g3OpLfsa4Q/LL0VAuyiMg41jcSlXM8VbXGrq965jr/EkIIBKMUg==" saltValue="9IpNxOSzwxSGpESYsq4jh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56</v>
      </c>
      <c r="Z1" s="30" t="s">
        <v>78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2">
        <f>ROUND(1*D4*E4+1*F4*G4+1*J4*K4,2)</f>
        <v>0</v>
      </c>
      <c r="AA4" s="22">
        <f>1*D4+1*F4+1*J4</f>
        <v>0</v>
      </c>
      <c r="AB4" s="22"/>
      <c r="AC4" s="22"/>
      <c r="AD4" s="22">
        <f>ROUND(1*H4*I4,2)</f>
        <v>0</v>
      </c>
      <c r="AE4" s="22">
        <f>1*H4</f>
        <v>0</v>
      </c>
      <c r="AF4" s="22">
        <f>ROUND(1*F4*G4,2)</f>
        <v>0</v>
      </c>
      <c r="AG4" s="22">
        <f>1*F4</f>
        <v>0</v>
      </c>
      <c r="AH4" s="22">
        <f>ROUND(1*D4*E4+1*H4*I4+3*J4*K4,2)</f>
        <v>0</v>
      </c>
      <c r="AI4" s="22">
        <f>1*D4+1*H4+3*J4</f>
        <v>0</v>
      </c>
      <c r="AJ4" s="22">
        <f>ROUND(3*D4*E4+4*F4*G4+4*H4*I4+2*J4*K4,2)</f>
        <v>0</v>
      </c>
      <c r="AK4" s="22">
        <f>3*D4+4*F4+4*H4+2*J4</f>
        <v>0</v>
      </c>
      <c r="AL4" s="22">
        <f>ROUND(1*H4*I4,2)</f>
        <v>0</v>
      </c>
      <c r="AM4" s="22">
        <f>1*H4</f>
        <v>0</v>
      </c>
      <c r="AN4" s="22">
        <f>ROUND(1*F4*G4+1*J4*K4,2)</f>
        <v>0</v>
      </c>
      <c r="AO4" s="22">
        <f>1*F4+1*J4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2">
        <f t="shared" ref="Z5:Z43" si="3">ROUND(1*D5*E5+1*F5*G5+1*J5*K5,2)</f>
        <v>0</v>
      </c>
      <c r="AA5" s="22">
        <f t="shared" ref="AA5:AA43" si="4">1*D5+1*F5+1*J5</f>
        <v>0</v>
      </c>
      <c r="AB5" s="22"/>
      <c r="AC5" s="22"/>
      <c r="AD5" s="22">
        <f t="shared" ref="AD5:AD43" si="5">ROUND(1*H5*I5,2)</f>
        <v>0</v>
      </c>
      <c r="AE5" s="22">
        <f t="shared" ref="AE5:AE43" si="6">1*H5</f>
        <v>0</v>
      </c>
      <c r="AF5" s="22">
        <f t="shared" ref="AF5:AF43" si="7">ROUND(1*F5*G5,2)</f>
        <v>0</v>
      </c>
      <c r="AG5" s="22">
        <f t="shared" ref="AG5:AG43" si="8">1*F5</f>
        <v>0</v>
      </c>
      <c r="AH5" s="22">
        <f t="shared" ref="AH5:AH43" si="9">ROUND(1*D5*E5+1*H5*I5+3*J5*K5,2)</f>
        <v>0</v>
      </c>
      <c r="AI5" s="22">
        <f t="shared" ref="AI5:AI43" si="10">1*D5+1*H5+3*J5</f>
        <v>0</v>
      </c>
      <c r="AJ5" s="22">
        <f t="shared" ref="AJ5:AJ43" si="11">ROUND(3*D5*E5+4*F5*G5+4*H5*I5+2*J5*K5,2)</f>
        <v>0</v>
      </c>
      <c r="AK5" s="22">
        <f t="shared" ref="AK5:AK43" si="12">3*D5+4*F5+4*H5+2*J5</f>
        <v>0</v>
      </c>
      <c r="AL5" s="22">
        <f t="shared" ref="AL5:AL43" si="13">ROUND(1*H5*I5,2)</f>
        <v>0</v>
      </c>
      <c r="AM5" s="22">
        <f t="shared" ref="AM5:AM43" si="14">1*H5</f>
        <v>0</v>
      </c>
      <c r="AN5" s="22">
        <f t="shared" ref="AN5:AN43" si="15">ROUND(1*F5*G5+1*J5*K5,2)</f>
        <v>0</v>
      </c>
      <c r="AO5" s="22">
        <f t="shared" ref="AO5:AO43" si="16">1*F5+1*J5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2">
        <f t="shared" si="3"/>
        <v>0</v>
      </c>
      <c r="AA6" s="22">
        <f t="shared" si="4"/>
        <v>0</v>
      </c>
      <c r="AB6" s="22"/>
      <c r="AC6" s="22"/>
      <c r="AD6" s="22">
        <f t="shared" si="5"/>
        <v>0</v>
      </c>
      <c r="AE6" s="22">
        <f t="shared" si="6"/>
        <v>0</v>
      </c>
      <c r="AF6" s="22">
        <f t="shared" si="7"/>
        <v>0</v>
      </c>
      <c r="AG6" s="22">
        <f t="shared" si="8"/>
        <v>0</v>
      </c>
      <c r="AH6" s="22">
        <f t="shared" si="9"/>
        <v>0</v>
      </c>
      <c r="AI6" s="22">
        <f t="shared" si="10"/>
        <v>0</v>
      </c>
      <c r="AJ6" s="22">
        <f t="shared" si="11"/>
        <v>0</v>
      </c>
      <c r="AK6" s="22">
        <f t="shared" si="12"/>
        <v>0</v>
      </c>
      <c r="AL6" s="22">
        <f t="shared" si="13"/>
        <v>0</v>
      </c>
      <c r="AM6" s="22">
        <f t="shared" si="14"/>
        <v>0</v>
      </c>
      <c r="AN6" s="22">
        <f t="shared" si="15"/>
        <v>0</v>
      </c>
      <c r="AO6" s="22">
        <f t="shared" si="16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2">
        <f t="shared" si="3"/>
        <v>0</v>
      </c>
      <c r="AA7" s="22">
        <f t="shared" si="4"/>
        <v>0</v>
      </c>
      <c r="AB7" s="22"/>
      <c r="AC7" s="22"/>
      <c r="AD7" s="22">
        <f t="shared" si="5"/>
        <v>0</v>
      </c>
      <c r="AE7" s="22">
        <f t="shared" si="6"/>
        <v>0</v>
      </c>
      <c r="AF7" s="22">
        <f t="shared" si="7"/>
        <v>0</v>
      </c>
      <c r="AG7" s="22">
        <f t="shared" si="8"/>
        <v>0</v>
      </c>
      <c r="AH7" s="22">
        <f t="shared" si="9"/>
        <v>0</v>
      </c>
      <c r="AI7" s="22">
        <f t="shared" si="10"/>
        <v>0</v>
      </c>
      <c r="AJ7" s="22">
        <f t="shared" si="11"/>
        <v>0</v>
      </c>
      <c r="AK7" s="22">
        <f t="shared" si="12"/>
        <v>0</v>
      </c>
      <c r="AL7" s="22">
        <f t="shared" si="13"/>
        <v>0</v>
      </c>
      <c r="AM7" s="22">
        <f t="shared" si="14"/>
        <v>0</v>
      </c>
      <c r="AN7" s="22">
        <f t="shared" si="15"/>
        <v>0</v>
      </c>
      <c r="AO7" s="22">
        <f t="shared" si="16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2">
        <f t="shared" si="3"/>
        <v>0</v>
      </c>
      <c r="AA8" s="22">
        <f t="shared" si="4"/>
        <v>0</v>
      </c>
      <c r="AB8" s="22"/>
      <c r="AC8" s="22"/>
      <c r="AD8" s="22">
        <f t="shared" si="5"/>
        <v>0</v>
      </c>
      <c r="AE8" s="22">
        <f t="shared" si="6"/>
        <v>0</v>
      </c>
      <c r="AF8" s="22">
        <f t="shared" si="7"/>
        <v>0</v>
      </c>
      <c r="AG8" s="22">
        <f t="shared" si="8"/>
        <v>0</v>
      </c>
      <c r="AH8" s="22">
        <f t="shared" si="9"/>
        <v>0</v>
      </c>
      <c r="AI8" s="22">
        <f t="shared" si="10"/>
        <v>0</v>
      </c>
      <c r="AJ8" s="22">
        <f t="shared" si="11"/>
        <v>0</v>
      </c>
      <c r="AK8" s="22">
        <f t="shared" si="12"/>
        <v>0</v>
      </c>
      <c r="AL8" s="22">
        <f t="shared" si="13"/>
        <v>0</v>
      </c>
      <c r="AM8" s="22">
        <f t="shared" si="14"/>
        <v>0</v>
      </c>
      <c r="AN8" s="22">
        <f t="shared" si="15"/>
        <v>0</v>
      </c>
      <c r="AO8" s="22">
        <f t="shared" si="16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2">
        <f t="shared" si="3"/>
        <v>0</v>
      </c>
      <c r="AA9" s="22">
        <f t="shared" si="4"/>
        <v>0</v>
      </c>
      <c r="AB9" s="22"/>
      <c r="AC9" s="22"/>
      <c r="AD9" s="22">
        <f t="shared" si="5"/>
        <v>0</v>
      </c>
      <c r="AE9" s="22">
        <f t="shared" si="6"/>
        <v>0</v>
      </c>
      <c r="AF9" s="22">
        <f t="shared" si="7"/>
        <v>0</v>
      </c>
      <c r="AG9" s="22">
        <f t="shared" si="8"/>
        <v>0</v>
      </c>
      <c r="AH9" s="22">
        <f t="shared" si="9"/>
        <v>0</v>
      </c>
      <c r="AI9" s="22">
        <f t="shared" si="10"/>
        <v>0</v>
      </c>
      <c r="AJ9" s="22">
        <f t="shared" si="11"/>
        <v>0</v>
      </c>
      <c r="AK9" s="22">
        <f t="shared" si="12"/>
        <v>0</v>
      </c>
      <c r="AL9" s="22">
        <f t="shared" si="13"/>
        <v>0</v>
      </c>
      <c r="AM9" s="22">
        <f t="shared" si="14"/>
        <v>0</v>
      </c>
      <c r="AN9" s="22">
        <f t="shared" si="15"/>
        <v>0</v>
      </c>
      <c r="AO9" s="22">
        <f t="shared" si="16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2">
        <f t="shared" si="3"/>
        <v>0</v>
      </c>
      <c r="AA10" s="22">
        <f t="shared" si="4"/>
        <v>0</v>
      </c>
      <c r="AB10" s="22"/>
      <c r="AC10" s="22"/>
      <c r="AD10" s="22">
        <f t="shared" si="5"/>
        <v>0</v>
      </c>
      <c r="AE10" s="22">
        <f t="shared" si="6"/>
        <v>0</v>
      </c>
      <c r="AF10" s="22">
        <f t="shared" si="7"/>
        <v>0</v>
      </c>
      <c r="AG10" s="22">
        <f t="shared" si="8"/>
        <v>0</v>
      </c>
      <c r="AH10" s="22">
        <f t="shared" si="9"/>
        <v>0</v>
      </c>
      <c r="AI10" s="22">
        <f t="shared" si="10"/>
        <v>0</v>
      </c>
      <c r="AJ10" s="22">
        <f t="shared" si="11"/>
        <v>0</v>
      </c>
      <c r="AK10" s="22">
        <f t="shared" si="12"/>
        <v>0</v>
      </c>
      <c r="AL10" s="22">
        <f t="shared" si="13"/>
        <v>0</v>
      </c>
      <c r="AM10" s="22">
        <f t="shared" si="14"/>
        <v>0</v>
      </c>
      <c r="AN10" s="22">
        <f t="shared" si="15"/>
        <v>0</v>
      </c>
      <c r="AO10" s="22">
        <f t="shared" si="16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2">
        <f t="shared" si="3"/>
        <v>0</v>
      </c>
      <c r="AA11" s="22">
        <f t="shared" si="4"/>
        <v>0</v>
      </c>
      <c r="AB11" s="22"/>
      <c r="AC11" s="22"/>
      <c r="AD11" s="22">
        <f t="shared" si="5"/>
        <v>0</v>
      </c>
      <c r="AE11" s="22">
        <f t="shared" si="6"/>
        <v>0</v>
      </c>
      <c r="AF11" s="22">
        <f t="shared" si="7"/>
        <v>0</v>
      </c>
      <c r="AG11" s="22">
        <f t="shared" si="8"/>
        <v>0</v>
      </c>
      <c r="AH11" s="22">
        <f t="shared" si="9"/>
        <v>0</v>
      </c>
      <c r="AI11" s="22">
        <f t="shared" si="10"/>
        <v>0</v>
      </c>
      <c r="AJ11" s="22">
        <f t="shared" si="11"/>
        <v>0</v>
      </c>
      <c r="AK11" s="22">
        <f t="shared" si="12"/>
        <v>0</v>
      </c>
      <c r="AL11" s="22">
        <f t="shared" si="13"/>
        <v>0</v>
      </c>
      <c r="AM11" s="22">
        <f t="shared" si="14"/>
        <v>0</v>
      </c>
      <c r="AN11" s="22">
        <f t="shared" si="15"/>
        <v>0</v>
      </c>
      <c r="AO11" s="22">
        <f t="shared" si="16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2">
        <f t="shared" si="3"/>
        <v>0</v>
      </c>
      <c r="AA12" s="22">
        <f t="shared" si="4"/>
        <v>0</v>
      </c>
      <c r="AB12" s="22"/>
      <c r="AC12" s="22"/>
      <c r="AD12" s="22">
        <f t="shared" si="5"/>
        <v>0</v>
      </c>
      <c r="AE12" s="22">
        <f t="shared" si="6"/>
        <v>0</v>
      </c>
      <c r="AF12" s="22">
        <f t="shared" si="7"/>
        <v>0</v>
      </c>
      <c r="AG12" s="22">
        <f t="shared" si="8"/>
        <v>0</v>
      </c>
      <c r="AH12" s="22">
        <f t="shared" si="9"/>
        <v>0</v>
      </c>
      <c r="AI12" s="22">
        <f t="shared" si="10"/>
        <v>0</v>
      </c>
      <c r="AJ12" s="22">
        <f t="shared" si="11"/>
        <v>0</v>
      </c>
      <c r="AK12" s="22">
        <f t="shared" si="12"/>
        <v>0</v>
      </c>
      <c r="AL12" s="22">
        <f t="shared" si="13"/>
        <v>0</v>
      </c>
      <c r="AM12" s="22">
        <f t="shared" si="14"/>
        <v>0</v>
      </c>
      <c r="AN12" s="22">
        <f t="shared" si="15"/>
        <v>0</v>
      </c>
      <c r="AO12" s="22">
        <f t="shared" si="16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2">
        <f t="shared" si="3"/>
        <v>0</v>
      </c>
      <c r="AA13" s="22">
        <f t="shared" si="4"/>
        <v>0</v>
      </c>
      <c r="AB13" s="22"/>
      <c r="AC13" s="22"/>
      <c r="AD13" s="22">
        <f t="shared" si="5"/>
        <v>0</v>
      </c>
      <c r="AE13" s="22">
        <f t="shared" si="6"/>
        <v>0</v>
      </c>
      <c r="AF13" s="22">
        <f t="shared" si="7"/>
        <v>0</v>
      </c>
      <c r="AG13" s="22">
        <f t="shared" si="8"/>
        <v>0</v>
      </c>
      <c r="AH13" s="22">
        <f t="shared" si="9"/>
        <v>0</v>
      </c>
      <c r="AI13" s="22">
        <f t="shared" si="10"/>
        <v>0</v>
      </c>
      <c r="AJ13" s="22">
        <f t="shared" si="11"/>
        <v>0</v>
      </c>
      <c r="AK13" s="22">
        <f t="shared" si="12"/>
        <v>0</v>
      </c>
      <c r="AL13" s="22">
        <f t="shared" si="13"/>
        <v>0</v>
      </c>
      <c r="AM13" s="22">
        <f t="shared" si="14"/>
        <v>0</v>
      </c>
      <c r="AN13" s="22">
        <f t="shared" si="15"/>
        <v>0</v>
      </c>
      <c r="AO13" s="22">
        <f t="shared" si="16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2">
        <f t="shared" si="3"/>
        <v>0</v>
      </c>
      <c r="AA14" s="22">
        <f t="shared" si="4"/>
        <v>0</v>
      </c>
      <c r="AB14" s="22"/>
      <c r="AC14" s="22"/>
      <c r="AD14" s="22">
        <f t="shared" si="5"/>
        <v>0</v>
      </c>
      <c r="AE14" s="22">
        <f t="shared" si="6"/>
        <v>0</v>
      </c>
      <c r="AF14" s="22">
        <f t="shared" si="7"/>
        <v>0</v>
      </c>
      <c r="AG14" s="22">
        <f t="shared" si="8"/>
        <v>0</v>
      </c>
      <c r="AH14" s="22">
        <f t="shared" si="9"/>
        <v>0</v>
      </c>
      <c r="AI14" s="22">
        <f t="shared" si="10"/>
        <v>0</v>
      </c>
      <c r="AJ14" s="22">
        <f t="shared" si="11"/>
        <v>0</v>
      </c>
      <c r="AK14" s="22">
        <f t="shared" si="12"/>
        <v>0</v>
      </c>
      <c r="AL14" s="22">
        <f t="shared" si="13"/>
        <v>0</v>
      </c>
      <c r="AM14" s="22">
        <f t="shared" si="14"/>
        <v>0</v>
      </c>
      <c r="AN14" s="22">
        <f t="shared" si="15"/>
        <v>0</v>
      </c>
      <c r="AO14" s="22">
        <f t="shared" si="16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2">
        <f t="shared" si="3"/>
        <v>0</v>
      </c>
      <c r="AA15" s="22">
        <f t="shared" si="4"/>
        <v>0</v>
      </c>
      <c r="AB15" s="22"/>
      <c r="AC15" s="22"/>
      <c r="AD15" s="22">
        <f t="shared" si="5"/>
        <v>0</v>
      </c>
      <c r="AE15" s="22">
        <f t="shared" si="6"/>
        <v>0</v>
      </c>
      <c r="AF15" s="22">
        <f t="shared" si="7"/>
        <v>0</v>
      </c>
      <c r="AG15" s="22">
        <f t="shared" si="8"/>
        <v>0</v>
      </c>
      <c r="AH15" s="22">
        <f t="shared" si="9"/>
        <v>0</v>
      </c>
      <c r="AI15" s="22">
        <f t="shared" si="10"/>
        <v>0</v>
      </c>
      <c r="AJ15" s="22">
        <f t="shared" si="11"/>
        <v>0</v>
      </c>
      <c r="AK15" s="22">
        <f t="shared" si="12"/>
        <v>0</v>
      </c>
      <c r="AL15" s="22">
        <f t="shared" si="13"/>
        <v>0</v>
      </c>
      <c r="AM15" s="22">
        <f t="shared" si="14"/>
        <v>0</v>
      </c>
      <c r="AN15" s="22">
        <f t="shared" si="15"/>
        <v>0</v>
      </c>
      <c r="AO15" s="22">
        <f t="shared" si="16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2">
        <f t="shared" si="3"/>
        <v>0</v>
      </c>
      <c r="AA16" s="22">
        <f t="shared" si="4"/>
        <v>0</v>
      </c>
      <c r="AB16" s="22"/>
      <c r="AC16" s="22"/>
      <c r="AD16" s="22">
        <f t="shared" si="5"/>
        <v>0</v>
      </c>
      <c r="AE16" s="22">
        <f t="shared" si="6"/>
        <v>0</v>
      </c>
      <c r="AF16" s="22">
        <f t="shared" si="7"/>
        <v>0</v>
      </c>
      <c r="AG16" s="22">
        <f t="shared" si="8"/>
        <v>0</v>
      </c>
      <c r="AH16" s="22">
        <f t="shared" si="9"/>
        <v>0</v>
      </c>
      <c r="AI16" s="22">
        <f t="shared" si="10"/>
        <v>0</v>
      </c>
      <c r="AJ16" s="22">
        <f t="shared" si="11"/>
        <v>0</v>
      </c>
      <c r="AK16" s="22">
        <f t="shared" si="12"/>
        <v>0</v>
      </c>
      <c r="AL16" s="22">
        <f t="shared" si="13"/>
        <v>0</v>
      </c>
      <c r="AM16" s="22">
        <f t="shared" si="14"/>
        <v>0</v>
      </c>
      <c r="AN16" s="22">
        <f t="shared" si="15"/>
        <v>0</v>
      </c>
      <c r="AO16" s="22">
        <f t="shared" si="16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2">
        <f t="shared" si="3"/>
        <v>0</v>
      </c>
      <c r="AA17" s="22">
        <f t="shared" si="4"/>
        <v>0</v>
      </c>
      <c r="AB17" s="22"/>
      <c r="AC17" s="22"/>
      <c r="AD17" s="22">
        <f t="shared" si="5"/>
        <v>0</v>
      </c>
      <c r="AE17" s="22">
        <f t="shared" si="6"/>
        <v>0</v>
      </c>
      <c r="AF17" s="22">
        <f t="shared" si="7"/>
        <v>0</v>
      </c>
      <c r="AG17" s="22">
        <f t="shared" si="8"/>
        <v>0</v>
      </c>
      <c r="AH17" s="22">
        <f t="shared" si="9"/>
        <v>0</v>
      </c>
      <c r="AI17" s="22">
        <f t="shared" si="10"/>
        <v>0</v>
      </c>
      <c r="AJ17" s="22">
        <f t="shared" si="11"/>
        <v>0</v>
      </c>
      <c r="AK17" s="22">
        <f t="shared" si="12"/>
        <v>0</v>
      </c>
      <c r="AL17" s="22">
        <f t="shared" si="13"/>
        <v>0</v>
      </c>
      <c r="AM17" s="22">
        <f t="shared" si="14"/>
        <v>0</v>
      </c>
      <c r="AN17" s="22">
        <f t="shared" si="15"/>
        <v>0</v>
      </c>
      <c r="AO17" s="22">
        <f t="shared" si="16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2">
        <f t="shared" si="3"/>
        <v>0</v>
      </c>
      <c r="AA18" s="22">
        <f t="shared" si="4"/>
        <v>0</v>
      </c>
      <c r="AB18" s="22"/>
      <c r="AC18" s="22"/>
      <c r="AD18" s="22">
        <f t="shared" si="5"/>
        <v>0</v>
      </c>
      <c r="AE18" s="22">
        <f t="shared" si="6"/>
        <v>0</v>
      </c>
      <c r="AF18" s="22">
        <f t="shared" si="7"/>
        <v>0</v>
      </c>
      <c r="AG18" s="22">
        <f t="shared" si="8"/>
        <v>0</v>
      </c>
      <c r="AH18" s="22">
        <f t="shared" si="9"/>
        <v>0</v>
      </c>
      <c r="AI18" s="22">
        <f t="shared" si="10"/>
        <v>0</v>
      </c>
      <c r="AJ18" s="22">
        <f t="shared" si="11"/>
        <v>0</v>
      </c>
      <c r="AK18" s="22">
        <f t="shared" si="12"/>
        <v>0</v>
      </c>
      <c r="AL18" s="22">
        <f t="shared" si="13"/>
        <v>0</v>
      </c>
      <c r="AM18" s="22">
        <f t="shared" si="14"/>
        <v>0</v>
      </c>
      <c r="AN18" s="22">
        <f t="shared" si="15"/>
        <v>0</v>
      </c>
      <c r="AO18" s="22">
        <f t="shared" si="16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2">
        <f t="shared" si="3"/>
        <v>0</v>
      </c>
      <c r="AA19" s="22">
        <f t="shared" si="4"/>
        <v>0</v>
      </c>
      <c r="AB19" s="22"/>
      <c r="AC19" s="22"/>
      <c r="AD19" s="22">
        <f t="shared" si="5"/>
        <v>0</v>
      </c>
      <c r="AE19" s="22">
        <f t="shared" si="6"/>
        <v>0</v>
      </c>
      <c r="AF19" s="22">
        <f t="shared" si="7"/>
        <v>0</v>
      </c>
      <c r="AG19" s="22">
        <f t="shared" si="8"/>
        <v>0</v>
      </c>
      <c r="AH19" s="22">
        <f t="shared" si="9"/>
        <v>0</v>
      </c>
      <c r="AI19" s="22">
        <f t="shared" si="10"/>
        <v>0</v>
      </c>
      <c r="AJ19" s="22">
        <f t="shared" si="11"/>
        <v>0</v>
      </c>
      <c r="AK19" s="22">
        <f t="shared" si="12"/>
        <v>0</v>
      </c>
      <c r="AL19" s="22">
        <f t="shared" si="13"/>
        <v>0</v>
      </c>
      <c r="AM19" s="22">
        <f t="shared" si="14"/>
        <v>0</v>
      </c>
      <c r="AN19" s="22">
        <f t="shared" si="15"/>
        <v>0</v>
      </c>
      <c r="AO19" s="22">
        <f t="shared" si="16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7">IF(ISBLANK(G20),0,1)</f>
        <v>0</v>
      </c>
      <c r="G20" s="12"/>
      <c r="H20" s="16">
        <f t="shared" ref="H20:H43" si="18">IF(ISBLANK(I20),0,1)</f>
        <v>0</v>
      </c>
      <c r="I20" s="12"/>
      <c r="J20" s="16">
        <f t="shared" ref="J20:J43" si="19">IF(ISBLANK(K20),0,1)</f>
        <v>0</v>
      </c>
      <c r="K20" s="12"/>
      <c r="L20" s="16"/>
      <c r="Z20" s="22">
        <f t="shared" si="3"/>
        <v>0</v>
      </c>
      <c r="AA20" s="22">
        <f t="shared" si="4"/>
        <v>0</v>
      </c>
      <c r="AB20" s="22"/>
      <c r="AC20" s="22"/>
      <c r="AD20" s="22">
        <f t="shared" si="5"/>
        <v>0</v>
      </c>
      <c r="AE20" s="22">
        <f t="shared" si="6"/>
        <v>0</v>
      </c>
      <c r="AF20" s="22">
        <f t="shared" si="7"/>
        <v>0</v>
      </c>
      <c r="AG20" s="22">
        <f t="shared" si="8"/>
        <v>0</v>
      </c>
      <c r="AH20" s="22">
        <f t="shared" si="9"/>
        <v>0</v>
      </c>
      <c r="AI20" s="22">
        <f t="shared" si="10"/>
        <v>0</v>
      </c>
      <c r="AJ20" s="22">
        <f t="shared" si="11"/>
        <v>0</v>
      </c>
      <c r="AK20" s="22">
        <f t="shared" si="12"/>
        <v>0</v>
      </c>
      <c r="AL20" s="22">
        <f t="shared" si="13"/>
        <v>0</v>
      </c>
      <c r="AM20" s="22">
        <f t="shared" si="14"/>
        <v>0</v>
      </c>
      <c r="AN20" s="22">
        <f t="shared" si="15"/>
        <v>0</v>
      </c>
      <c r="AO20" s="22">
        <f t="shared" si="16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7"/>
        <v>0</v>
      </c>
      <c r="G21" s="11"/>
      <c r="H21" s="16">
        <f t="shared" si="18"/>
        <v>0</v>
      </c>
      <c r="I21" s="11"/>
      <c r="J21" s="16">
        <f t="shared" si="19"/>
        <v>0</v>
      </c>
      <c r="K21" s="11"/>
      <c r="L21" s="16"/>
      <c r="Z21" s="22">
        <f t="shared" si="3"/>
        <v>0</v>
      </c>
      <c r="AA21" s="22">
        <f t="shared" si="4"/>
        <v>0</v>
      </c>
      <c r="AB21" s="22"/>
      <c r="AC21" s="22"/>
      <c r="AD21" s="22">
        <f t="shared" si="5"/>
        <v>0</v>
      </c>
      <c r="AE21" s="22">
        <f t="shared" si="6"/>
        <v>0</v>
      </c>
      <c r="AF21" s="22">
        <f t="shared" si="7"/>
        <v>0</v>
      </c>
      <c r="AG21" s="22">
        <f t="shared" si="8"/>
        <v>0</v>
      </c>
      <c r="AH21" s="22">
        <f t="shared" si="9"/>
        <v>0</v>
      </c>
      <c r="AI21" s="22">
        <f t="shared" si="10"/>
        <v>0</v>
      </c>
      <c r="AJ21" s="22">
        <f t="shared" si="11"/>
        <v>0</v>
      </c>
      <c r="AK21" s="22">
        <f t="shared" si="12"/>
        <v>0</v>
      </c>
      <c r="AL21" s="22">
        <f t="shared" si="13"/>
        <v>0</v>
      </c>
      <c r="AM21" s="22">
        <f t="shared" si="14"/>
        <v>0</v>
      </c>
      <c r="AN21" s="22">
        <f t="shared" si="15"/>
        <v>0</v>
      </c>
      <c r="AO21" s="22">
        <f t="shared" si="16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7"/>
        <v>0</v>
      </c>
      <c r="G22" s="12"/>
      <c r="H22" s="16">
        <f t="shared" si="18"/>
        <v>0</v>
      </c>
      <c r="I22" s="12"/>
      <c r="J22" s="16">
        <f t="shared" si="19"/>
        <v>0</v>
      </c>
      <c r="K22" s="12"/>
      <c r="L22" s="16"/>
      <c r="Z22" s="22">
        <f t="shared" si="3"/>
        <v>0</v>
      </c>
      <c r="AA22" s="22">
        <f t="shared" si="4"/>
        <v>0</v>
      </c>
      <c r="AB22" s="22"/>
      <c r="AC22" s="22"/>
      <c r="AD22" s="22">
        <f t="shared" si="5"/>
        <v>0</v>
      </c>
      <c r="AE22" s="22">
        <f t="shared" si="6"/>
        <v>0</v>
      </c>
      <c r="AF22" s="22">
        <f t="shared" si="7"/>
        <v>0</v>
      </c>
      <c r="AG22" s="22">
        <f t="shared" si="8"/>
        <v>0</v>
      </c>
      <c r="AH22" s="22">
        <f t="shared" si="9"/>
        <v>0</v>
      </c>
      <c r="AI22" s="22">
        <f t="shared" si="10"/>
        <v>0</v>
      </c>
      <c r="AJ22" s="22">
        <f t="shared" si="11"/>
        <v>0</v>
      </c>
      <c r="AK22" s="22">
        <f t="shared" si="12"/>
        <v>0</v>
      </c>
      <c r="AL22" s="22">
        <f t="shared" si="13"/>
        <v>0</v>
      </c>
      <c r="AM22" s="22">
        <f t="shared" si="14"/>
        <v>0</v>
      </c>
      <c r="AN22" s="22">
        <f t="shared" si="15"/>
        <v>0</v>
      </c>
      <c r="AO22" s="22">
        <f t="shared" si="16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7"/>
        <v>0</v>
      </c>
      <c r="G23" s="11"/>
      <c r="H23" s="16">
        <f t="shared" si="18"/>
        <v>0</v>
      </c>
      <c r="I23" s="11"/>
      <c r="J23" s="16">
        <f t="shared" si="19"/>
        <v>0</v>
      </c>
      <c r="K23" s="11"/>
      <c r="L23" s="16"/>
      <c r="Z23" s="22">
        <f t="shared" si="3"/>
        <v>0</v>
      </c>
      <c r="AA23" s="22">
        <f t="shared" si="4"/>
        <v>0</v>
      </c>
      <c r="AB23" s="22"/>
      <c r="AC23" s="22"/>
      <c r="AD23" s="22">
        <f t="shared" si="5"/>
        <v>0</v>
      </c>
      <c r="AE23" s="22">
        <f t="shared" si="6"/>
        <v>0</v>
      </c>
      <c r="AF23" s="22">
        <f t="shared" si="7"/>
        <v>0</v>
      </c>
      <c r="AG23" s="22">
        <f t="shared" si="8"/>
        <v>0</v>
      </c>
      <c r="AH23" s="22">
        <f t="shared" si="9"/>
        <v>0</v>
      </c>
      <c r="AI23" s="22">
        <f t="shared" si="10"/>
        <v>0</v>
      </c>
      <c r="AJ23" s="22">
        <f t="shared" si="11"/>
        <v>0</v>
      </c>
      <c r="AK23" s="22">
        <f t="shared" si="12"/>
        <v>0</v>
      </c>
      <c r="AL23" s="22">
        <f t="shared" si="13"/>
        <v>0</v>
      </c>
      <c r="AM23" s="22">
        <f t="shared" si="14"/>
        <v>0</v>
      </c>
      <c r="AN23" s="22">
        <f t="shared" si="15"/>
        <v>0</v>
      </c>
      <c r="AO23" s="22">
        <f t="shared" si="16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7"/>
        <v>0</v>
      </c>
      <c r="G24" s="12"/>
      <c r="H24" s="16">
        <f t="shared" si="18"/>
        <v>0</v>
      </c>
      <c r="I24" s="12"/>
      <c r="J24" s="16">
        <f t="shared" si="19"/>
        <v>0</v>
      </c>
      <c r="K24" s="12"/>
      <c r="L24" s="16"/>
      <c r="Z24" s="22">
        <f t="shared" si="3"/>
        <v>0</v>
      </c>
      <c r="AA24" s="22">
        <f t="shared" si="4"/>
        <v>0</v>
      </c>
      <c r="AB24" s="22"/>
      <c r="AC24" s="22"/>
      <c r="AD24" s="22">
        <f t="shared" si="5"/>
        <v>0</v>
      </c>
      <c r="AE24" s="22">
        <f t="shared" si="6"/>
        <v>0</v>
      </c>
      <c r="AF24" s="22">
        <f t="shared" si="7"/>
        <v>0</v>
      </c>
      <c r="AG24" s="22">
        <f t="shared" si="8"/>
        <v>0</v>
      </c>
      <c r="AH24" s="22">
        <f t="shared" si="9"/>
        <v>0</v>
      </c>
      <c r="AI24" s="22">
        <f t="shared" si="10"/>
        <v>0</v>
      </c>
      <c r="AJ24" s="22">
        <f t="shared" si="11"/>
        <v>0</v>
      </c>
      <c r="AK24" s="22">
        <f t="shared" si="12"/>
        <v>0</v>
      </c>
      <c r="AL24" s="22">
        <f t="shared" si="13"/>
        <v>0</v>
      </c>
      <c r="AM24" s="22">
        <f t="shared" si="14"/>
        <v>0</v>
      </c>
      <c r="AN24" s="22">
        <f t="shared" si="15"/>
        <v>0</v>
      </c>
      <c r="AO24" s="22">
        <f t="shared" si="16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7"/>
        <v>0</v>
      </c>
      <c r="G25" s="11"/>
      <c r="H25" s="16">
        <f t="shared" si="18"/>
        <v>0</v>
      </c>
      <c r="I25" s="11"/>
      <c r="J25" s="16">
        <f t="shared" si="19"/>
        <v>0</v>
      </c>
      <c r="K25" s="11"/>
      <c r="L25" s="16"/>
      <c r="Z25" s="22">
        <f t="shared" si="3"/>
        <v>0</v>
      </c>
      <c r="AA25" s="22">
        <f t="shared" si="4"/>
        <v>0</v>
      </c>
      <c r="AB25" s="22"/>
      <c r="AC25" s="22"/>
      <c r="AD25" s="22">
        <f t="shared" si="5"/>
        <v>0</v>
      </c>
      <c r="AE25" s="22">
        <f t="shared" si="6"/>
        <v>0</v>
      </c>
      <c r="AF25" s="22">
        <f t="shared" si="7"/>
        <v>0</v>
      </c>
      <c r="AG25" s="22">
        <f t="shared" si="8"/>
        <v>0</v>
      </c>
      <c r="AH25" s="22">
        <f t="shared" si="9"/>
        <v>0</v>
      </c>
      <c r="AI25" s="22">
        <f t="shared" si="10"/>
        <v>0</v>
      </c>
      <c r="AJ25" s="22">
        <f t="shared" si="11"/>
        <v>0</v>
      </c>
      <c r="AK25" s="22">
        <f t="shared" si="12"/>
        <v>0</v>
      </c>
      <c r="AL25" s="22">
        <f t="shared" si="13"/>
        <v>0</v>
      </c>
      <c r="AM25" s="22">
        <f t="shared" si="14"/>
        <v>0</v>
      </c>
      <c r="AN25" s="22">
        <f t="shared" si="15"/>
        <v>0</v>
      </c>
      <c r="AO25" s="22">
        <f t="shared" si="16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7"/>
        <v>0</v>
      </c>
      <c r="G26" s="12"/>
      <c r="H26" s="16">
        <f t="shared" si="18"/>
        <v>0</v>
      </c>
      <c r="I26" s="12"/>
      <c r="J26" s="16">
        <f t="shared" si="19"/>
        <v>0</v>
      </c>
      <c r="K26" s="12"/>
      <c r="L26" s="16"/>
      <c r="Z26" s="22">
        <f t="shared" si="3"/>
        <v>0</v>
      </c>
      <c r="AA26" s="22">
        <f t="shared" si="4"/>
        <v>0</v>
      </c>
      <c r="AB26" s="22"/>
      <c r="AC26" s="22"/>
      <c r="AD26" s="22">
        <f t="shared" si="5"/>
        <v>0</v>
      </c>
      <c r="AE26" s="22">
        <f t="shared" si="6"/>
        <v>0</v>
      </c>
      <c r="AF26" s="22">
        <f t="shared" si="7"/>
        <v>0</v>
      </c>
      <c r="AG26" s="22">
        <f t="shared" si="8"/>
        <v>0</v>
      </c>
      <c r="AH26" s="22">
        <f t="shared" si="9"/>
        <v>0</v>
      </c>
      <c r="AI26" s="22">
        <f t="shared" si="10"/>
        <v>0</v>
      </c>
      <c r="AJ26" s="22">
        <f t="shared" si="11"/>
        <v>0</v>
      </c>
      <c r="AK26" s="22">
        <f t="shared" si="12"/>
        <v>0</v>
      </c>
      <c r="AL26" s="22">
        <f t="shared" si="13"/>
        <v>0</v>
      </c>
      <c r="AM26" s="22">
        <f t="shared" si="14"/>
        <v>0</v>
      </c>
      <c r="AN26" s="22">
        <f t="shared" si="15"/>
        <v>0</v>
      </c>
      <c r="AO26" s="22">
        <f t="shared" si="16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7"/>
        <v>0</v>
      </c>
      <c r="G27" s="11"/>
      <c r="H27" s="16">
        <f t="shared" si="18"/>
        <v>0</v>
      </c>
      <c r="I27" s="11"/>
      <c r="J27" s="16">
        <f t="shared" si="19"/>
        <v>0</v>
      </c>
      <c r="K27" s="11"/>
      <c r="L27" s="16"/>
      <c r="Z27" s="22">
        <f t="shared" si="3"/>
        <v>0</v>
      </c>
      <c r="AA27" s="22">
        <f t="shared" si="4"/>
        <v>0</v>
      </c>
      <c r="AB27" s="22"/>
      <c r="AC27" s="22"/>
      <c r="AD27" s="22">
        <f t="shared" si="5"/>
        <v>0</v>
      </c>
      <c r="AE27" s="22">
        <f t="shared" si="6"/>
        <v>0</v>
      </c>
      <c r="AF27" s="22">
        <f t="shared" si="7"/>
        <v>0</v>
      </c>
      <c r="AG27" s="22">
        <f t="shared" si="8"/>
        <v>0</v>
      </c>
      <c r="AH27" s="22">
        <f t="shared" si="9"/>
        <v>0</v>
      </c>
      <c r="AI27" s="22">
        <f t="shared" si="10"/>
        <v>0</v>
      </c>
      <c r="AJ27" s="22">
        <f t="shared" si="11"/>
        <v>0</v>
      </c>
      <c r="AK27" s="22">
        <f t="shared" si="12"/>
        <v>0</v>
      </c>
      <c r="AL27" s="22">
        <f t="shared" si="13"/>
        <v>0</v>
      </c>
      <c r="AM27" s="22">
        <f t="shared" si="14"/>
        <v>0</v>
      </c>
      <c r="AN27" s="22">
        <f t="shared" si="15"/>
        <v>0</v>
      </c>
      <c r="AO27" s="22">
        <f t="shared" si="16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7"/>
        <v>0</v>
      </c>
      <c r="G28" s="12"/>
      <c r="H28" s="16">
        <f t="shared" si="18"/>
        <v>0</v>
      </c>
      <c r="I28" s="12"/>
      <c r="J28" s="16">
        <f t="shared" si="19"/>
        <v>0</v>
      </c>
      <c r="K28" s="12"/>
      <c r="L28" s="16"/>
      <c r="Z28" s="22">
        <f t="shared" si="3"/>
        <v>0</v>
      </c>
      <c r="AA28" s="22">
        <f t="shared" si="4"/>
        <v>0</v>
      </c>
      <c r="AB28" s="22"/>
      <c r="AC28" s="22"/>
      <c r="AD28" s="22">
        <f t="shared" si="5"/>
        <v>0</v>
      </c>
      <c r="AE28" s="22">
        <f t="shared" si="6"/>
        <v>0</v>
      </c>
      <c r="AF28" s="22">
        <f t="shared" si="7"/>
        <v>0</v>
      </c>
      <c r="AG28" s="22">
        <f t="shared" si="8"/>
        <v>0</v>
      </c>
      <c r="AH28" s="22">
        <f t="shared" si="9"/>
        <v>0</v>
      </c>
      <c r="AI28" s="22">
        <f t="shared" si="10"/>
        <v>0</v>
      </c>
      <c r="AJ28" s="22">
        <f t="shared" si="11"/>
        <v>0</v>
      </c>
      <c r="AK28" s="22">
        <f t="shared" si="12"/>
        <v>0</v>
      </c>
      <c r="AL28" s="22">
        <f t="shared" si="13"/>
        <v>0</v>
      </c>
      <c r="AM28" s="22">
        <f t="shared" si="14"/>
        <v>0</v>
      </c>
      <c r="AN28" s="22">
        <f t="shared" si="15"/>
        <v>0</v>
      </c>
      <c r="AO28" s="22">
        <f t="shared" si="16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7"/>
        <v>0</v>
      </c>
      <c r="G29" s="11"/>
      <c r="H29" s="16">
        <f t="shared" si="18"/>
        <v>0</v>
      </c>
      <c r="I29" s="11"/>
      <c r="J29" s="16">
        <f t="shared" si="19"/>
        <v>0</v>
      </c>
      <c r="K29" s="11"/>
      <c r="L29" s="16"/>
      <c r="Z29" s="22">
        <f t="shared" si="3"/>
        <v>0</v>
      </c>
      <c r="AA29" s="22">
        <f t="shared" si="4"/>
        <v>0</v>
      </c>
      <c r="AB29" s="22"/>
      <c r="AC29" s="22"/>
      <c r="AD29" s="22">
        <f t="shared" si="5"/>
        <v>0</v>
      </c>
      <c r="AE29" s="22">
        <f t="shared" si="6"/>
        <v>0</v>
      </c>
      <c r="AF29" s="22">
        <f t="shared" si="7"/>
        <v>0</v>
      </c>
      <c r="AG29" s="22">
        <f t="shared" si="8"/>
        <v>0</v>
      </c>
      <c r="AH29" s="22">
        <f t="shared" si="9"/>
        <v>0</v>
      </c>
      <c r="AI29" s="22">
        <f t="shared" si="10"/>
        <v>0</v>
      </c>
      <c r="AJ29" s="22">
        <f t="shared" si="11"/>
        <v>0</v>
      </c>
      <c r="AK29" s="22">
        <f t="shared" si="12"/>
        <v>0</v>
      </c>
      <c r="AL29" s="22">
        <f t="shared" si="13"/>
        <v>0</v>
      </c>
      <c r="AM29" s="22">
        <f t="shared" si="14"/>
        <v>0</v>
      </c>
      <c r="AN29" s="22">
        <f t="shared" si="15"/>
        <v>0</v>
      </c>
      <c r="AO29" s="22">
        <f t="shared" si="16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7"/>
        <v>0</v>
      </c>
      <c r="G30" s="12"/>
      <c r="H30" s="16">
        <f t="shared" si="18"/>
        <v>0</v>
      </c>
      <c r="I30" s="12"/>
      <c r="J30" s="16">
        <f t="shared" si="19"/>
        <v>0</v>
      </c>
      <c r="K30" s="12"/>
      <c r="L30" s="16"/>
      <c r="Z30" s="22">
        <f t="shared" si="3"/>
        <v>0</v>
      </c>
      <c r="AA30" s="22">
        <f t="shared" si="4"/>
        <v>0</v>
      </c>
      <c r="AB30" s="22"/>
      <c r="AC30" s="22"/>
      <c r="AD30" s="22">
        <f t="shared" si="5"/>
        <v>0</v>
      </c>
      <c r="AE30" s="22">
        <f t="shared" si="6"/>
        <v>0</v>
      </c>
      <c r="AF30" s="22">
        <f t="shared" si="7"/>
        <v>0</v>
      </c>
      <c r="AG30" s="22">
        <f t="shared" si="8"/>
        <v>0</v>
      </c>
      <c r="AH30" s="22">
        <f t="shared" si="9"/>
        <v>0</v>
      </c>
      <c r="AI30" s="22">
        <f t="shared" si="10"/>
        <v>0</v>
      </c>
      <c r="AJ30" s="22">
        <f t="shared" si="11"/>
        <v>0</v>
      </c>
      <c r="AK30" s="22">
        <f t="shared" si="12"/>
        <v>0</v>
      </c>
      <c r="AL30" s="22">
        <f t="shared" si="13"/>
        <v>0</v>
      </c>
      <c r="AM30" s="22">
        <f t="shared" si="14"/>
        <v>0</v>
      </c>
      <c r="AN30" s="22">
        <f t="shared" si="15"/>
        <v>0</v>
      </c>
      <c r="AO30" s="22">
        <f t="shared" si="16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7"/>
        <v>0</v>
      </c>
      <c r="G31" s="11"/>
      <c r="H31" s="16">
        <f t="shared" si="18"/>
        <v>0</v>
      </c>
      <c r="I31" s="11"/>
      <c r="J31" s="16">
        <f t="shared" si="19"/>
        <v>0</v>
      </c>
      <c r="K31" s="11"/>
      <c r="L31" s="16"/>
      <c r="Z31" s="22">
        <f t="shared" si="3"/>
        <v>0</v>
      </c>
      <c r="AA31" s="22">
        <f t="shared" si="4"/>
        <v>0</v>
      </c>
      <c r="AB31" s="22"/>
      <c r="AC31" s="22"/>
      <c r="AD31" s="22">
        <f t="shared" si="5"/>
        <v>0</v>
      </c>
      <c r="AE31" s="22">
        <f t="shared" si="6"/>
        <v>0</v>
      </c>
      <c r="AF31" s="22">
        <f t="shared" si="7"/>
        <v>0</v>
      </c>
      <c r="AG31" s="22">
        <f t="shared" si="8"/>
        <v>0</v>
      </c>
      <c r="AH31" s="22">
        <f t="shared" si="9"/>
        <v>0</v>
      </c>
      <c r="AI31" s="22">
        <f t="shared" si="10"/>
        <v>0</v>
      </c>
      <c r="AJ31" s="22">
        <f t="shared" si="11"/>
        <v>0</v>
      </c>
      <c r="AK31" s="22">
        <f t="shared" si="12"/>
        <v>0</v>
      </c>
      <c r="AL31" s="22">
        <f t="shared" si="13"/>
        <v>0</v>
      </c>
      <c r="AM31" s="22">
        <f t="shared" si="14"/>
        <v>0</v>
      </c>
      <c r="AN31" s="22">
        <f t="shared" si="15"/>
        <v>0</v>
      </c>
      <c r="AO31" s="22">
        <f t="shared" si="16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7"/>
        <v>0</v>
      </c>
      <c r="G32" s="12"/>
      <c r="H32" s="16">
        <f t="shared" si="18"/>
        <v>0</v>
      </c>
      <c r="I32" s="12"/>
      <c r="J32" s="16">
        <f t="shared" si="19"/>
        <v>0</v>
      </c>
      <c r="K32" s="12"/>
      <c r="L32" s="16"/>
      <c r="Z32" s="22">
        <f t="shared" si="3"/>
        <v>0</v>
      </c>
      <c r="AA32" s="22">
        <f t="shared" si="4"/>
        <v>0</v>
      </c>
      <c r="AB32" s="22"/>
      <c r="AC32" s="22"/>
      <c r="AD32" s="22">
        <f t="shared" si="5"/>
        <v>0</v>
      </c>
      <c r="AE32" s="22">
        <f t="shared" si="6"/>
        <v>0</v>
      </c>
      <c r="AF32" s="22">
        <f t="shared" si="7"/>
        <v>0</v>
      </c>
      <c r="AG32" s="22">
        <f t="shared" si="8"/>
        <v>0</v>
      </c>
      <c r="AH32" s="22">
        <f t="shared" si="9"/>
        <v>0</v>
      </c>
      <c r="AI32" s="22">
        <f t="shared" si="10"/>
        <v>0</v>
      </c>
      <c r="AJ32" s="22">
        <f t="shared" si="11"/>
        <v>0</v>
      </c>
      <c r="AK32" s="22">
        <f t="shared" si="12"/>
        <v>0</v>
      </c>
      <c r="AL32" s="22">
        <f t="shared" si="13"/>
        <v>0</v>
      </c>
      <c r="AM32" s="22">
        <f t="shared" si="14"/>
        <v>0</v>
      </c>
      <c r="AN32" s="22">
        <f t="shared" si="15"/>
        <v>0</v>
      </c>
      <c r="AO32" s="22">
        <f t="shared" si="16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7"/>
        <v>0</v>
      </c>
      <c r="G33" s="11"/>
      <c r="H33" s="16">
        <f t="shared" si="18"/>
        <v>0</v>
      </c>
      <c r="I33" s="11"/>
      <c r="J33" s="16">
        <f t="shared" si="19"/>
        <v>0</v>
      </c>
      <c r="K33" s="11"/>
      <c r="L33" s="16"/>
      <c r="Z33" s="22">
        <f t="shared" si="3"/>
        <v>0</v>
      </c>
      <c r="AA33" s="22">
        <f t="shared" si="4"/>
        <v>0</v>
      </c>
      <c r="AB33" s="22"/>
      <c r="AC33" s="22"/>
      <c r="AD33" s="22">
        <f t="shared" si="5"/>
        <v>0</v>
      </c>
      <c r="AE33" s="22">
        <f t="shared" si="6"/>
        <v>0</v>
      </c>
      <c r="AF33" s="22">
        <f t="shared" si="7"/>
        <v>0</v>
      </c>
      <c r="AG33" s="22">
        <f t="shared" si="8"/>
        <v>0</v>
      </c>
      <c r="AH33" s="22">
        <f t="shared" si="9"/>
        <v>0</v>
      </c>
      <c r="AI33" s="22">
        <f t="shared" si="10"/>
        <v>0</v>
      </c>
      <c r="AJ33" s="22">
        <f t="shared" si="11"/>
        <v>0</v>
      </c>
      <c r="AK33" s="22">
        <f t="shared" si="12"/>
        <v>0</v>
      </c>
      <c r="AL33" s="22">
        <f t="shared" si="13"/>
        <v>0</v>
      </c>
      <c r="AM33" s="22">
        <f t="shared" si="14"/>
        <v>0</v>
      </c>
      <c r="AN33" s="22">
        <f t="shared" si="15"/>
        <v>0</v>
      </c>
      <c r="AO33" s="22">
        <f t="shared" si="16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7"/>
        <v>0</v>
      </c>
      <c r="G34" s="12"/>
      <c r="H34" s="16">
        <f t="shared" si="18"/>
        <v>0</v>
      </c>
      <c r="I34" s="12"/>
      <c r="J34" s="16">
        <f t="shared" si="19"/>
        <v>0</v>
      </c>
      <c r="K34" s="12"/>
      <c r="L34" s="16"/>
      <c r="Z34" s="22">
        <f t="shared" si="3"/>
        <v>0</v>
      </c>
      <c r="AA34" s="22">
        <f t="shared" si="4"/>
        <v>0</v>
      </c>
      <c r="AB34" s="22"/>
      <c r="AC34" s="22"/>
      <c r="AD34" s="22">
        <f t="shared" si="5"/>
        <v>0</v>
      </c>
      <c r="AE34" s="22">
        <f t="shared" si="6"/>
        <v>0</v>
      </c>
      <c r="AF34" s="22">
        <f t="shared" si="7"/>
        <v>0</v>
      </c>
      <c r="AG34" s="22">
        <f t="shared" si="8"/>
        <v>0</v>
      </c>
      <c r="AH34" s="22">
        <f t="shared" si="9"/>
        <v>0</v>
      </c>
      <c r="AI34" s="22">
        <f t="shared" si="10"/>
        <v>0</v>
      </c>
      <c r="AJ34" s="22">
        <f t="shared" si="11"/>
        <v>0</v>
      </c>
      <c r="AK34" s="22">
        <f t="shared" si="12"/>
        <v>0</v>
      </c>
      <c r="AL34" s="22">
        <f t="shared" si="13"/>
        <v>0</v>
      </c>
      <c r="AM34" s="22">
        <f t="shared" si="14"/>
        <v>0</v>
      </c>
      <c r="AN34" s="22">
        <f t="shared" si="15"/>
        <v>0</v>
      </c>
      <c r="AO34" s="22">
        <f t="shared" si="16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7"/>
        <v>0</v>
      </c>
      <c r="G35" s="11"/>
      <c r="H35" s="16">
        <f t="shared" si="18"/>
        <v>0</v>
      </c>
      <c r="I35" s="11"/>
      <c r="J35" s="16">
        <f t="shared" si="19"/>
        <v>0</v>
      </c>
      <c r="K35" s="11"/>
      <c r="L35" s="16"/>
      <c r="Z35" s="22">
        <f t="shared" si="3"/>
        <v>0</v>
      </c>
      <c r="AA35" s="22">
        <f t="shared" si="4"/>
        <v>0</v>
      </c>
      <c r="AB35" s="22"/>
      <c r="AC35" s="22"/>
      <c r="AD35" s="22">
        <f t="shared" si="5"/>
        <v>0</v>
      </c>
      <c r="AE35" s="22">
        <f t="shared" si="6"/>
        <v>0</v>
      </c>
      <c r="AF35" s="22">
        <f t="shared" si="7"/>
        <v>0</v>
      </c>
      <c r="AG35" s="22">
        <f t="shared" si="8"/>
        <v>0</v>
      </c>
      <c r="AH35" s="22">
        <f t="shared" si="9"/>
        <v>0</v>
      </c>
      <c r="AI35" s="22">
        <f t="shared" si="10"/>
        <v>0</v>
      </c>
      <c r="AJ35" s="22">
        <f t="shared" si="11"/>
        <v>0</v>
      </c>
      <c r="AK35" s="22">
        <f t="shared" si="12"/>
        <v>0</v>
      </c>
      <c r="AL35" s="22">
        <f t="shared" si="13"/>
        <v>0</v>
      </c>
      <c r="AM35" s="22">
        <f t="shared" si="14"/>
        <v>0</v>
      </c>
      <c r="AN35" s="22">
        <f t="shared" si="15"/>
        <v>0</v>
      </c>
      <c r="AO35" s="22">
        <f t="shared" si="16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7"/>
        <v>0</v>
      </c>
      <c r="G36" s="12"/>
      <c r="H36" s="16">
        <f t="shared" si="18"/>
        <v>0</v>
      </c>
      <c r="I36" s="12"/>
      <c r="J36" s="16">
        <f t="shared" si="19"/>
        <v>0</v>
      </c>
      <c r="K36" s="12"/>
      <c r="L36" s="16"/>
      <c r="Z36" s="22">
        <f t="shared" si="3"/>
        <v>0</v>
      </c>
      <c r="AA36" s="22">
        <f t="shared" si="4"/>
        <v>0</v>
      </c>
      <c r="AB36" s="22"/>
      <c r="AC36" s="22"/>
      <c r="AD36" s="22">
        <f t="shared" si="5"/>
        <v>0</v>
      </c>
      <c r="AE36" s="22">
        <f t="shared" si="6"/>
        <v>0</v>
      </c>
      <c r="AF36" s="22">
        <f t="shared" si="7"/>
        <v>0</v>
      </c>
      <c r="AG36" s="22">
        <f t="shared" si="8"/>
        <v>0</v>
      </c>
      <c r="AH36" s="22">
        <f t="shared" si="9"/>
        <v>0</v>
      </c>
      <c r="AI36" s="22">
        <f t="shared" si="10"/>
        <v>0</v>
      </c>
      <c r="AJ36" s="22">
        <f t="shared" si="11"/>
        <v>0</v>
      </c>
      <c r="AK36" s="22">
        <f t="shared" si="12"/>
        <v>0</v>
      </c>
      <c r="AL36" s="22">
        <f t="shared" si="13"/>
        <v>0</v>
      </c>
      <c r="AM36" s="22">
        <f t="shared" si="14"/>
        <v>0</v>
      </c>
      <c r="AN36" s="22">
        <f t="shared" si="15"/>
        <v>0</v>
      </c>
      <c r="AO36" s="22">
        <f t="shared" si="16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7"/>
        <v>0</v>
      </c>
      <c r="G37" s="11"/>
      <c r="H37" s="16">
        <f t="shared" si="18"/>
        <v>0</v>
      </c>
      <c r="I37" s="11"/>
      <c r="J37" s="16">
        <f t="shared" si="19"/>
        <v>0</v>
      </c>
      <c r="K37" s="11"/>
      <c r="L37" s="16"/>
      <c r="Z37" s="22">
        <f t="shared" si="3"/>
        <v>0</v>
      </c>
      <c r="AA37" s="22">
        <f t="shared" si="4"/>
        <v>0</v>
      </c>
      <c r="AB37" s="22"/>
      <c r="AC37" s="22"/>
      <c r="AD37" s="22">
        <f t="shared" si="5"/>
        <v>0</v>
      </c>
      <c r="AE37" s="22">
        <f t="shared" si="6"/>
        <v>0</v>
      </c>
      <c r="AF37" s="22">
        <f t="shared" si="7"/>
        <v>0</v>
      </c>
      <c r="AG37" s="22">
        <f t="shared" si="8"/>
        <v>0</v>
      </c>
      <c r="AH37" s="22">
        <f t="shared" si="9"/>
        <v>0</v>
      </c>
      <c r="AI37" s="22">
        <f t="shared" si="10"/>
        <v>0</v>
      </c>
      <c r="AJ37" s="22">
        <f t="shared" si="11"/>
        <v>0</v>
      </c>
      <c r="AK37" s="22">
        <f t="shared" si="12"/>
        <v>0</v>
      </c>
      <c r="AL37" s="22">
        <f t="shared" si="13"/>
        <v>0</v>
      </c>
      <c r="AM37" s="22">
        <f t="shared" si="14"/>
        <v>0</v>
      </c>
      <c r="AN37" s="22">
        <f t="shared" si="15"/>
        <v>0</v>
      </c>
      <c r="AO37" s="22">
        <f t="shared" si="16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7"/>
        <v>0</v>
      </c>
      <c r="G38" s="12"/>
      <c r="H38" s="16">
        <f t="shared" si="18"/>
        <v>0</v>
      </c>
      <c r="I38" s="12"/>
      <c r="J38" s="16">
        <f t="shared" si="19"/>
        <v>0</v>
      </c>
      <c r="K38" s="12"/>
      <c r="L38" s="16"/>
      <c r="Z38" s="22">
        <f t="shared" si="3"/>
        <v>0</v>
      </c>
      <c r="AA38" s="22">
        <f t="shared" si="4"/>
        <v>0</v>
      </c>
      <c r="AB38" s="22"/>
      <c r="AC38" s="22"/>
      <c r="AD38" s="22">
        <f t="shared" si="5"/>
        <v>0</v>
      </c>
      <c r="AE38" s="22">
        <f t="shared" si="6"/>
        <v>0</v>
      </c>
      <c r="AF38" s="22">
        <f t="shared" si="7"/>
        <v>0</v>
      </c>
      <c r="AG38" s="22">
        <f t="shared" si="8"/>
        <v>0</v>
      </c>
      <c r="AH38" s="22">
        <f t="shared" si="9"/>
        <v>0</v>
      </c>
      <c r="AI38" s="22">
        <f t="shared" si="10"/>
        <v>0</v>
      </c>
      <c r="AJ38" s="22">
        <f t="shared" si="11"/>
        <v>0</v>
      </c>
      <c r="AK38" s="22">
        <f t="shared" si="12"/>
        <v>0</v>
      </c>
      <c r="AL38" s="22">
        <f t="shared" si="13"/>
        <v>0</v>
      </c>
      <c r="AM38" s="22">
        <f t="shared" si="14"/>
        <v>0</v>
      </c>
      <c r="AN38" s="22">
        <f t="shared" si="15"/>
        <v>0</v>
      </c>
      <c r="AO38" s="22">
        <f t="shared" si="16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7"/>
        <v>0</v>
      </c>
      <c r="G39" s="11"/>
      <c r="H39" s="16">
        <f t="shared" si="18"/>
        <v>0</v>
      </c>
      <c r="I39" s="11"/>
      <c r="J39" s="16">
        <f t="shared" si="19"/>
        <v>0</v>
      </c>
      <c r="K39" s="11"/>
      <c r="L39" s="16"/>
      <c r="Z39" s="22">
        <f t="shared" si="3"/>
        <v>0</v>
      </c>
      <c r="AA39" s="22">
        <f t="shared" si="4"/>
        <v>0</v>
      </c>
      <c r="AB39" s="22"/>
      <c r="AC39" s="22"/>
      <c r="AD39" s="22">
        <f t="shared" si="5"/>
        <v>0</v>
      </c>
      <c r="AE39" s="22">
        <f t="shared" si="6"/>
        <v>0</v>
      </c>
      <c r="AF39" s="22">
        <f t="shared" si="7"/>
        <v>0</v>
      </c>
      <c r="AG39" s="22">
        <f t="shared" si="8"/>
        <v>0</v>
      </c>
      <c r="AH39" s="22">
        <f t="shared" si="9"/>
        <v>0</v>
      </c>
      <c r="AI39" s="22">
        <f t="shared" si="10"/>
        <v>0</v>
      </c>
      <c r="AJ39" s="22">
        <f t="shared" si="11"/>
        <v>0</v>
      </c>
      <c r="AK39" s="22">
        <f t="shared" si="12"/>
        <v>0</v>
      </c>
      <c r="AL39" s="22">
        <f t="shared" si="13"/>
        <v>0</v>
      </c>
      <c r="AM39" s="22">
        <f t="shared" si="14"/>
        <v>0</v>
      </c>
      <c r="AN39" s="22">
        <f t="shared" si="15"/>
        <v>0</v>
      </c>
      <c r="AO39" s="22">
        <f t="shared" si="16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7"/>
        <v>0</v>
      </c>
      <c r="G40" s="12"/>
      <c r="H40" s="16">
        <f t="shared" si="18"/>
        <v>0</v>
      </c>
      <c r="I40" s="12"/>
      <c r="J40" s="16">
        <f t="shared" si="19"/>
        <v>0</v>
      </c>
      <c r="K40" s="12"/>
      <c r="L40" s="16"/>
      <c r="Z40" s="22">
        <f t="shared" si="3"/>
        <v>0</v>
      </c>
      <c r="AA40" s="22">
        <f t="shared" si="4"/>
        <v>0</v>
      </c>
      <c r="AB40" s="22"/>
      <c r="AC40" s="22"/>
      <c r="AD40" s="22">
        <f t="shared" si="5"/>
        <v>0</v>
      </c>
      <c r="AE40" s="22">
        <f t="shared" si="6"/>
        <v>0</v>
      </c>
      <c r="AF40" s="22">
        <f t="shared" si="7"/>
        <v>0</v>
      </c>
      <c r="AG40" s="22">
        <f t="shared" si="8"/>
        <v>0</v>
      </c>
      <c r="AH40" s="22">
        <f t="shared" si="9"/>
        <v>0</v>
      </c>
      <c r="AI40" s="22">
        <f t="shared" si="10"/>
        <v>0</v>
      </c>
      <c r="AJ40" s="22">
        <f t="shared" si="11"/>
        <v>0</v>
      </c>
      <c r="AK40" s="22">
        <f t="shared" si="12"/>
        <v>0</v>
      </c>
      <c r="AL40" s="22">
        <f t="shared" si="13"/>
        <v>0</v>
      </c>
      <c r="AM40" s="22">
        <f t="shared" si="14"/>
        <v>0</v>
      </c>
      <c r="AN40" s="22">
        <f t="shared" si="15"/>
        <v>0</v>
      </c>
      <c r="AO40" s="22">
        <f t="shared" si="16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7"/>
        <v>0</v>
      </c>
      <c r="G41" s="11"/>
      <c r="H41" s="16">
        <f t="shared" si="18"/>
        <v>0</v>
      </c>
      <c r="I41" s="11"/>
      <c r="J41" s="16">
        <f t="shared" si="19"/>
        <v>0</v>
      </c>
      <c r="K41" s="11"/>
      <c r="L41" s="16"/>
      <c r="Z41" s="22">
        <f t="shared" si="3"/>
        <v>0</v>
      </c>
      <c r="AA41" s="22">
        <f t="shared" si="4"/>
        <v>0</v>
      </c>
      <c r="AB41" s="22"/>
      <c r="AC41" s="22"/>
      <c r="AD41" s="22">
        <f t="shared" si="5"/>
        <v>0</v>
      </c>
      <c r="AE41" s="22">
        <f t="shared" si="6"/>
        <v>0</v>
      </c>
      <c r="AF41" s="22">
        <f t="shared" si="7"/>
        <v>0</v>
      </c>
      <c r="AG41" s="22">
        <f t="shared" si="8"/>
        <v>0</v>
      </c>
      <c r="AH41" s="22">
        <f t="shared" si="9"/>
        <v>0</v>
      </c>
      <c r="AI41" s="22">
        <f t="shared" si="10"/>
        <v>0</v>
      </c>
      <c r="AJ41" s="22">
        <f t="shared" si="11"/>
        <v>0</v>
      </c>
      <c r="AK41" s="22">
        <f t="shared" si="12"/>
        <v>0</v>
      </c>
      <c r="AL41" s="22">
        <f t="shared" si="13"/>
        <v>0</v>
      </c>
      <c r="AM41" s="22">
        <f t="shared" si="14"/>
        <v>0</v>
      </c>
      <c r="AN41" s="22">
        <f t="shared" si="15"/>
        <v>0</v>
      </c>
      <c r="AO41" s="22">
        <f t="shared" si="16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7"/>
        <v>0</v>
      </c>
      <c r="G42" s="12"/>
      <c r="H42" s="16">
        <f t="shared" si="18"/>
        <v>0</v>
      </c>
      <c r="I42" s="12"/>
      <c r="J42" s="16">
        <f t="shared" si="19"/>
        <v>0</v>
      </c>
      <c r="K42" s="12"/>
      <c r="L42" s="16"/>
      <c r="Z42" s="22">
        <f t="shared" si="3"/>
        <v>0</v>
      </c>
      <c r="AA42" s="22">
        <f t="shared" si="4"/>
        <v>0</v>
      </c>
      <c r="AB42" s="22"/>
      <c r="AC42" s="22"/>
      <c r="AD42" s="22">
        <f t="shared" si="5"/>
        <v>0</v>
      </c>
      <c r="AE42" s="22">
        <f t="shared" si="6"/>
        <v>0</v>
      </c>
      <c r="AF42" s="22">
        <f t="shared" si="7"/>
        <v>0</v>
      </c>
      <c r="AG42" s="22">
        <f t="shared" si="8"/>
        <v>0</v>
      </c>
      <c r="AH42" s="22">
        <f t="shared" si="9"/>
        <v>0</v>
      </c>
      <c r="AI42" s="22">
        <f t="shared" si="10"/>
        <v>0</v>
      </c>
      <c r="AJ42" s="22">
        <f t="shared" si="11"/>
        <v>0</v>
      </c>
      <c r="AK42" s="22">
        <f t="shared" si="12"/>
        <v>0</v>
      </c>
      <c r="AL42" s="22">
        <f t="shared" si="13"/>
        <v>0</v>
      </c>
      <c r="AM42" s="22">
        <f t="shared" si="14"/>
        <v>0</v>
      </c>
      <c r="AN42" s="22">
        <f t="shared" si="15"/>
        <v>0</v>
      </c>
      <c r="AO42" s="22">
        <f t="shared" si="16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7"/>
        <v>0</v>
      </c>
      <c r="G43" s="13"/>
      <c r="H43" s="16">
        <f t="shared" si="18"/>
        <v>0</v>
      </c>
      <c r="I43" s="13"/>
      <c r="J43" s="16">
        <f t="shared" si="19"/>
        <v>0</v>
      </c>
      <c r="K43" s="13"/>
      <c r="L43" s="16"/>
      <c r="Z43" s="22">
        <f t="shared" si="3"/>
        <v>0</v>
      </c>
      <c r="AA43" s="22">
        <f t="shared" si="4"/>
        <v>0</v>
      </c>
      <c r="AB43" s="22"/>
      <c r="AC43" s="22"/>
      <c r="AD43" s="22">
        <f t="shared" si="5"/>
        <v>0</v>
      </c>
      <c r="AE43" s="22">
        <f t="shared" si="6"/>
        <v>0</v>
      </c>
      <c r="AF43" s="22">
        <f t="shared" si="7"/>
        <v>0</v>
      </c>
      <c r="AG43" s="22">
        <f t="shared" si="8"/>
        <v>0</v>
      </c>
      <c r="AH43" s="22">
        <f t="shared" si="9"/>
        <v>0</v>
      </c>
      <c r="AI43" s="22">
        <f t="shared" si="10"/>
        <v>0</v>
      </c>
      <c r="AJ43" s="22">
        <f t="shared" si="11"/>
        <v>0</v>
      </c>
      <c r="AK43" s="22">
        <f t="shared" si="12"/>
        <v>0</v>
      </c>
      <c r="AL43" s="22">
        <f t="shared" si="13"/>
        <v>0</v>
      </c>
      <c r="AM43" s="22">
        <f t="shared" si="14"/>
        <v>0</v>
      </c>
      <c r="AN43" s="22">
        <f t="shared" si="15"/>
        <v>0</v>
      </c>
      <c r="AO43" s="22">
        <f t="shared" si="16"/>
        <v>0</v>
      </c>
    </row>
  </sheetData>
  <sheetProtection algorithmName="SHA-512" hashValue="PvSjrz74WtDp9+NPcIwWZPiD3bBtKuhG1HCGvIhmUfn1yHcT/bnzMuf7a5mixo+q9kSrhRYkGE2OGe9t0iuc9Q==" saltValue="c1yn/msCg96EaTzkj99Tv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15" x14ac:dyDescent="0.25"/>
  <cols>
    <col min="1" max="1" width="11.42578125" style="3"/>
    <col min="2" max="2" width="43.5703125" style="5" customWidth="1"/>
    <col min="3" max="3" width="11.42578125" style="4" customWidth="1"/>
    <col min="4" max="10" width="11.42578125" style="4"/>
    <col min="11" max="15" width="11.42578125" style="3"/>
    <col min="16" max="16" width="11.85546875" style="3" bestFit="1" customWidth="1"/>
    <col min="17" max="16384" width="11.42578125" style="3"/>
  </cols>
  <sheetData>
    <row r="1" spans="1:32" x14ac:dyDescent="0.25">
      <c r="C1" s="30" t="s">
        <v>22</v>
      </c>
      <c r="D1" s="30"/>
      <c r="E1" s="30"/>
      <c r="F1" s="30"/>
      <c r="G1" s="30"/>
      <c r="H1" s="30"/>
      <c r="I1" s="30"/>
      <c r="J1" s="30"/>
      <c r="P1" s="30" t="s">
        <v>21</v>
      </c>
      <c r="Q1" s="30"/>
      <c r="R1" s="30"/>
      <c r="S1" s="30"/>
      <c r="T1" s="30"/>
      <c r="U1" s="30"/>
      <c r="V1" s="30"/>
      <c r="W1" s="30"/>
    </row>
    <row r="2" spans="1:32" x14ac:dyDescent="0.25"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L2" s="4" t="s">
        <v>27</v>
      </c>
      <c r="P2" s="4" t="s">
        <v>1</v>
      </c>
      <c r="Q2" s="4" t="s">
        <v>2</v>
      </c>
      <c r="R2" s="4" t="s">
        <v>3</v>
      </c>
      <c r="S2" s="4" t="s">
        <v>4</v>
      </c>
      <c r="T2" s="4" t="s">
        <v>5</v>
      </c>
      <c r="U2" s="4" t="s">
        <v>6</v>
      </c>
      <c r="V2" s="4" t="s">
        <v>7</v>
      </c>
      <c r="W2" s="4" t="s">
        <v>8</v>
      </c>
      <c r="Y2" s="4"/>
      <c r="Z2" s="4"/>
      <c r="AA2" s="4"/>
      <c r="AB2" s="4"/>
      <c r="AC2" s="4"/>
      <c r="AD2" s="4"/>
      <c r="AE2" s="4"/>
      <c r="AF2" s="4"/>
    </row>
    <row r="3" spans="1:32" x14ac:dyDescent="0.25">
      <c r="B3" s="5" t="s">
        <v>0</v>
      </c>
      <c r="L3" s="9">
        <v>0</v>
      </c>
      <c r="M3" s="4" t="s">
        <v>23</v>
      </c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3">
        <v>1</v>
      </c>
      <c r="B4" s="7"/>
      <c r="C4" s="2" t="str">
        <f t="shared" ref="C4:J19" si="0">IFERROR(VLOOKUP(P4,$L$3:$M$6,2)," ")</f>
        <v>D</v>
      </c>
      <c r="D4" s="2" t="str">
        <f t="shared" si="0"/>
        <v>D</v>
      </c>
      <c r="E4" s="2" t="str">
        <f t="shared" si="0"/>
        <v>D</v>
      </c>
      <c r="F4" s="2" t="str">
        <f t="shared" si="0"/>
        <v>D</v>
      </c>
      <c r="G4" s="2" t="str">
        <f t="shared" si="0"/>
        <v>D</v>
      </c>
      <c r="H4" s="2" t="str">
        <f t="shared" si="0"/>
        <v>D</v>
      </c>
      <c r="I4" s="2" t="str">
        <f t="shared" si="0"/>
        <v>D</v>
      </c>
      <c r="J4" s="2" t="str">
        <f t="shared" si="0"/>
        <v>D</v>
      </c>
      <c r="L4" s="9">
        <v>2.5</v>
      </c>
      <c r="M4" s="4" t="s">
        <v>24</v>
      </c>
      <c r="P4" s="21">
        <f>IFERROR(ROUND(('Lengua y Literatura'!Z4+'1ª Lengua Extranjera'!Z4+'Geografía e Historia'!Z4+'Educación Física'!Z4+Matemáticas!Z4+Religión!Z4+'Biología y Geología'!Z4+Digitalización!Z4+'Economía y Emprendimiento'!Z4+'Expresión Artística'!Z4+'Física y Química'!Z4+FOL!Z4+Latín!Z4+Música!Z4+'2ª Lengua Extranjera'!Z4+Tecnología!Z4+'Valores Éticos'!Z4+'Optativa 1'!Z4+'Optativa 2'!Z4+'Optativa 3'!Z4+'Cultura Clásica'!Z4+Filosofía!Z4)/('Lengua y Literatura'!AA4+'1ª Lengua Extranjera'!AA4+'Geografía e Historia'!AA4+'Educación Física'!AA4+Matemáticas!AA4+Religión!AA4+'Biología y Geología'!AA4+Digitalización!AA4+'Economía y Emprendimiento'!AA4+'Expresión Artística'!AA4+'Física y Química'!AA4+FOL!AA4+Latín!AA4+Música!AA4+'2ª Lengua Extranjera'!AA4+Tecnología!AA4+'Valores Éticos'!AA4+'Optativa 1'!AA4+'Optativa 2'!AA4+'Optativa 3'!AA4+'Cultura Clásica'!AA4+Filosofía!AA4),2),0)</f>
        <v>0</v>
      </c>
      <c r="Q4" s="21">
        <f>IFERROR(ROUND(('Lengua y Literatura'!AB4+'1ª Lengua Extranjera'!AB4+'Geografía e Historia'!AB4+'Educación Física'!AB4+Matemáticas!AB4+Religión!AB4+'Biología y Geología'!AB4+Digitalización!AB4+'Economía y Emprendimiento'!AB4+'Expresión Artística'!AB4+'Física y Química'!AB4+FOL!AB4+Latín!AB4+Música!AB4+'2ª Lengua Extranjera'!AB4+Tecnología!AB4+'Valores Éticos'!AB4+'Optativa 1'!AB4+'Optativa 2'!AB4+'Optativa 3'!AB4+'Cultura Clásica'!AB4+Filosofía!AB4)/('Lengua y Literatura'!AC4+'1ª Lengua Extranjera'!AC4+'Geografía e Historia'!AC4+'Educación Física'!AC4+Matemáticas!AC4+Religión!AC4+'Biología y Geología'!AC4+Digitalización!AC4+'Economía y Emprendimiento'!AC4+'Expresión Artística'!AC4+'Física y Química'!AC4+FOL!AC4+Latín!AC4+Música!AC4+'2ª Lengua Extranjera'!AC4+Tecnología!AC4+'Valores Éticos'!AC4+'Optativa 1'!AC4+'Optativa 2'!AC4+'Optativa 3'!AC4+'Cultura Clásica'!AC4+Filosofía!AC4),2),0)</f>
        <v>0</v>
      </c>
      <c r="R4" s="21">
        <f>IFERROR(ROUND(('Lengua y Literatura'!AD4+'1ª Lengua Extranjera'!AD4+'Geografía e Historia'!AD4+'Educación Física'!AD4+Matemáticas!AD4+Religión!AD4+'Biología y Geología'!AD4+Digitalización!AD4+'Economía y Emprendimiento'!AD4+'Expresión Artística'!AD4+'Física y Química'!AD4+FOL!AD4+Latín!AD4+Música!AD4+'2ª Lengua Extranjera'!AD4+Tecnología!AD4+'Valores Éticos'!AD4+'Optativa 1'!AD4+'Optativa 2'!AD4+'Optativa 3'!AD4+'Cultura Clásica'!AD4+Filosofía!AD4)/('Lengua y Literatura'!AE4+'1ª Lengua Extranjera'!AE4+'Geografía e Historia'!AE4+'Educación Física'!AE4+Matemáticas!AE4+Religión!AE4+'Biología y Geología'!AE4+Digitalización!AE4+'Economía y Emprendimiento'!AE4+'Expresión Artística'!AE4+'Física y Química'!AE4+FOL!AE4+Latín!AE4+Música!AE4+'2ª Lengua Extranjera'!AE4+Tecnología!AE4+'Valores Éticos'!AE4+'Optativa 1'!AE4+'Optativa 2'!AE4+'Optativa 3'!AE4+'Cultura Clásica'!AE4+Filosofía!AE4),2),0)</f>
        <v>0</v>
      </c>
      <c r="S4" s="21">
        <f>IFERROR(ROUND(('Lengua y Literatura'!AF4+'1ª Lengua Extranjera'!AF4+'Geografía e Historia'!AF4+'Educación Física'!AF4+Matemáticas!AF4+Religión!AF4+'Biología y Geología'!AF4+Digitalización!AF4+'Economía y Emprendimiento'!AF4+'Expresión Artística'!AF4+'Física y Química'!AF4+FOL!AF4+Latín!AF4+Música!AF4+'2ª Lengua Extranjera'!AF4+Tecnología!AF4+'Valores Éticos'!AF4+'Optativa 1'!AF4+'Optativa 2'!AF4+'Optativa 3'!AF4+'Cultura Clásica'!AF4+Filosofía!AF4)/('Lengua y Literatura'!AG4+'1ª Lengua Extranjera'!AG4+'Geografía e Historia'!AG4+'Educación Física'!AG4+Matemáticas!AG4+Religión!AG4+'Biología y Geología'!AG4+Digitalización!AG4+'Economía y Emprendimiento'!AG4+'Expresión Artística'!AG4+'Física y Química'!AG4+FOL!AG4+Latín!AG4+Música!AG4+'2ª Lengua Extranjera'!AG4+Tecnología!AG4+'Valores Éticos'!AG4+'Optativa 1'!AG4+'Optativa 2'!AG4+'Optativa 3'!AG4+'Cultura Clásica'!AG4+Filosofía!AG4),2),0)</f>
        <v>0</v>
      </c>
      <c r="T4" s="21">
        <f>IFERROR(ROUND(('Lengua y Literatura'!AH4+'1ª Lengua Extranjera'!AH4+'Geografía e Historia'!AH4+'Educación Física'!AH4+Matemáticas!AH4+Religión!AH4+'Biología y Geología'!AH4+Digitalización!AH4+'Economía y Emprendimiento'!AH4+'Expresión Artística'!AH4+'Física y Química'!AH4+FOL!AH4+Latín!AH4+Música!AH4+'2ª Lengua Extranjera'!AH4+Tecnología!AH4+'Valores Éticos'!AH4+'Optativa 1'!AH4+'Optativa 2'!AH4+'Optativa 3'!AH4+'Cultura Clásica'!AH4+Filosofía!AH4)/('Lengua y Literatura'!AI4+'1ª Lengua Extranjera'!AI4+'Geografía e Historia'!AI4+'Educación Física'!AI4+Matemáticas!AI4+Religión!AI4+'Biología y Geología'!AI4+Digitalización!AI4+'Economía y Emprendimiento'!AI4+'Expresión Artística'!AI4+'Física y Química'!AI4+FOL!AI4+Latín!AI4+Música!AI4+'2ª Lengua Extranjera'!AI4+Tecnología!AI4+'Valores Éticos'!AI4+'Optativa 1'!AI4+'Optativa 2'!AI4+'Optativa 3'!AI4+'Cultura Clásica'!AI4+Filosofía!AI4),2),0)</f>
        <v>0</v>
      </c>
      <c r="U4" s="21">
        <f>IFERROR(ROUND(('Lengua y Literatura'!AJ4+'1ª Lengua Extranjera'!AJ4+'Geografía e Historia'!AJ4+'Educación Física'!AJ4+Matemáticas!AJ4+Religión!AJ4+'Biología y Geología'!AJ4+Digitalización!AJ4+'Economía y Emprendimiento'!AJ4+'Expresión Artística'!AJ4+'Física y Química'!AJ4+FOL!AJ4+Latín!AJ4+Música!AJ4+'2ª Lengua Extranjera'!AJ4+Tecnología!AJ4+'Valores Éticos'!AJ4+'Optativa 1'!AJ4+'Optativa 2'!AJ4+'Optativa 3'!AJ4+'Cultura Clásica'!AJ4+Filosofía!AJ4)/('Lengua y Literatura'!AK4+'1ª Lengua Extranjera'!AK4+'Geografía e Historia'!AK4+'Educación Física'!AK4+Matemáticas!AK4+Religión!AK4+'Biología y Geología'!AK4+Digitalización!AK4+'Economía y Emprendimiento'!AK4+'Expresión Artística'!AK4+'Física y Química'!AK4+FOL!AK4+Latín!AK4+Música!AK4+'2ª Lengua Extranjera'!AK4+Tecnología!AK4+'Valores Éticos'!AK4+'Optativa 1'!AK4+'Optativa 2'!AK4+'Optativa 3'!AK4+'Cultura Clásica'!AK4+Filosofía!AK4),2),0)</f>
        <v>0</v>
      </c>
      <c r="V4" s="21">
        <f>IFERROR(ROUND(('Lengua y Literatura'!AL4+'1ª Lengua Extranjera'!AL4+'Geografía e Historia'!AL4+'Educación Física'!AL4+Matemáticas!AL4+Religión!AL4+'Biología y Geología'!AL4+Digitalización!AL4+'Economía y Emprendimiento'!AL4+'Expresión Artística'!AL4+'Física y Química'!AL4+FOL!AL4+Latín!AL4+Música!AL4+'2ª Lengua Extranjera'!AL4+Tecnología!AL4+'Valores Éticos'!AL4+'Optativa 1'!AL4+'Optativa 2'!AL4+'Optativa 3'!AL4+'Cultura Clásica'!AL4+Filosofía!AL4)/('Lengua y Literatura'!AM4+'1ª Lengua Extranjera'!AM4+'Geografía e Historia'!AM4+'Educación Física'!AM4+Matemáticas!AM4+Religión!AM4+'Biología y Geología'!AM4+Digitalización!AM4+'Economía y Emprendimiento'!AM4+'Expresión Artística'!AM4+'Física y Química'!AM4+FOL!AM4+Latín!AM4+Música!AM4+'2ª Lengua Extranjera'!AM4+Tecnología!AM4+'Valores Éticos'!AM4+'Optativa 1'!AM4+'Optativa 2'!AM4+'Optativa 3'!AM4+'Cultura Clásica'!AM4+Filosofía!AM4),2),0)</f>
        <v>0</v>
      </c>
      <c r="W4" s="21">
        <f>IFERROR(ROUND(('Lengua y Literatura'!AN4+'1ª Lengua Extranjera'!AN4+'Geografía e Historia'!AN4+'Educación Física'!AN4+Matemáticas!AN4+Religión!AN4+'Biología y Geología'!AN4+Digitalización!AN4+'Economía y Emprendimiento'!AN4+'Expresión Artística'!AN4+'Física y Química'!AN4+FOL!AN4+Latín!AN4+Música!AN4+'2ª Lengua Extranjera'!AN4+Tecnología!AN4+'Valores Éticos'!AN4+'Optativa 1'!AN4+'Optativa 2'!AN4+'Optativa 3'!AN4+'Cultura Clásica'!AN4+Filosofía!AN4)/('Lengua y Literatura'!AO4+'1ª Lengua Extranjera'!AO4+'Geografía e Historia'!AO4+'Educación Física'!AO4+Matemáticas!AO4+Religión!AO4+'Biología y Geología'!AO4+Digitalización!AO4+'Economía y Emprendimiento'!AO4+'Expresión Artística'!AO4+'Física y Química'!AO4+FOL!AO4+Latín!AO4+Música!AO4+'2ª Lengua Extranjera'!AO4+Tecnología!AO4+'Valores Éticos'!AO4+'Optativa 1'!AO4+'Optativa 2'!AO4+'Optativa 3'!AO4+'Cultura Clásica'!AO4+Filosofía!AO4),2),0)</f>
        <v>0</v>
      </c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>
        <v>2</v>
      </c>
      <c r="B5" s="8"/>
      <c r="C5" s="4" t="str">
        <f t="shared" si="0"/>
        <v>D</v>
      </c>
      <c r="D5" s="4" t="str">
        <f t="shared" si="0"/>
        <v>D</v>
      </c>
      <c r="E5" s="4" t="str">
        <f t="shared" si="0"/>
        <v>D</v>
      </c>
      <c r="F5" s="4" t="str">
        <f t="shared" si="0"/>
        <v>D</v>
      </c>
      <c r="G5" s="4" t="str">
        <f t="shared" si="0"/>
        <v>D</v>
      </c>
      <c r="H5" s="4" t="str">
        <f t="shared" si="0"/>
        <v>D</v>
      </c>
      <c r="I5" s="4" t="str">
        <f t="shared" si="0"/>
        <v>D</v>
      </c>
      <c r="J5" s="4" t="str">
        <f t="shared" si="0"/>
        <v>D</v>
      </c>
      <c r="L5" s="9">
        <v>5</v>
      </c>
      <c r="M5" s="4" t="s">
        <v>25</v>
      </c>
      <c r="P5" s="22">
        <f>IFERROR(ROUND(('Lengua y Literatura'!Z5+'1ª Lengua Extranjera'!Z5+'Geografía e Historia'!Z5+'Educación Física'!Z5+Matemáticas!Z5+Religión!Z5+'Biología y Geología'!Z5+Digitalización!Z5+'Economía y Emprendimiento'!Z5+'Expresión Artística'!Z5+'Física y Química'!Z5+FOL!Z5+Latín!Z5+Música!Z5+'2ª Lengua Extranjera'!Z5+Tecnología!Z5+'Valores Éticos'!Z5+'Optativa 1'!Z5+'Optativa 2'!Z5+'Optativa 3'!Z5+'Cultura Clásica'!Z5+Filosofía!Z5)/('Lengua y Literatura'!AA5+'1ª Lengua Extranjera'!AA5+'Geografía e Historia'!AA5+'Educación Física'!AA5+Matemáticas!AA5+Religión!AA5+'Biología y Geología'!AA5+Digitalización!AA5+'Economía y Emprendimiento'!AA5+'Expresión Artística'!AA5+'Física y Química'!AA5+FOL!AA5+Latín!AA5+Música!AA5+'2ª Lengua Extranjera'!AA5+Tecnología!AA5+'Valores Éticos'!AA5+'Optativa 1'!AA5+'Optativa 2'!AA5+'Optativa 3'!AA5+'Cultura Clásica'!AA5+Filosofía!AA5),2),0)</f>
        <v>0</v>
      </c>
      <c r="Q5" s="22">
        <f>IFERROR(ROUND(('Lengua y Literatura'!AB5+'1ª Lengua Extranjera'!AB5+'Geografía e Historia'!AB5+'Educación Física'!AB5+Matemáticas!AB5+Religión!AB5+'Biología y Geología'!AB5+Digitalización!AB5+'Economía y Emprendimiento'!AB5+'Expresión Artística'!AB5+'Física y Química'!AB5+FOL!AB5+Latín!AB5+Música!AB5+'2ª Lengua Extranjera'!AB5+Tecnología!AB5+'Valores Éticos'!AB5+'Optativa 1'!AB5+'Optativa 2'!AB5+'Optativa 3'!AB5+'Cultura Clásica'!AB5+Filosofía!AB5)/('Lengua y Literatura'!AC5+'1ª Lengua Extranjera'!AC5+'Geografía e Historia'!AC5+'Educación Física'!AC5+Matemáticas!AC5+Religión!AC5+'Biología y Geología'!AC5+Digitalización!AC5+'Economía y Emprendimiento'!AC5+'Expresión Artística'!AC5+'Física y Química'!AC5+FOL!AC5+Latín!AC5+Música!AC5+'2ª Lengua Extranjera'!AC5+Tecnología!AC5+'Valores Éticos'!AC5+'Optativa 1'!AC5+'Optativa 2'!AC5+'Optativa 3'!AC5+'Cultura Clásica'!AC5+Filosofía!AC5),2),0)</f>
        <v>0</v>
      </c>
      <c r="R5" s="22">
        <f>IFERROR(ROUND(('Lengua y Literatura'!AD5+'1ª Lengua Extranjera'!AD5+'Geografía e Historia'!AD5+'Educación Física'!AD5+Matemáticas!AD5+Religión!AD5+'Biología y Geología'!AD5+Digitalización!AD5+'Economía y Emprendimiento'!AD5+'Expresión Artística'!AD5+'Física y Química'!AD5+FOL!AD5+Latín!AD5+Música!AD5+'2ª Lengua Extranjera'!AD5+Tecnología!AD5+'Valores Éticos'!AD5+'Optativa 1'!AD5+'Optativa 2'!AD5+'Optativa 3'!AD5+'Cultura Clásica'!AD5+Filosofía!AD5)/('Lengua y Literatura'!AE5+'1ª Lengua Extranjera'!AE5+'Geografía e Historia'!AE5+'Educación Física'!AE5+Matemáticas!AE5+Religión!AE5+'Biología y Geología'!AE5+Digitalización!AE5+'Economía y Emprendimiento'!AE5+'Expresión Artística'!AE5+'Física y Química'!AE5+FOL!AE5+Latín!AE5+Música!AE5+'2ª Lengua Extranjera'!AE5+Tecnología!AE5+'Valores Éticos'!AE5+'Optativa 1'!AE5+'Optativa 2'!AE5+'Optativa 3'!AE5+'Cultura Clásica'!AE5+Filosofía!AE5),2),0)</f>
        <v>0</v>
      </c>
      <c r="S5" s="22">
        <f>IFERROR(ROUND(('Lengua y Literatura'!AF5+'1ª Lengua Extranjera'!AF5+'Geografía e Historia'!AF5+'Educación Física'!AF5+Matemáticas!AF5+Religión!AF5+'Biología y Geología'!AF5+Digitalización!AF5+'Economía y Emprendimiento'!AF5+'Expresión Artística'!AF5+'Física y Química'!AF5+FOL!AF5+Latín!AF5+Música!AF5+'2ª Lengua Extranjera'!AF5+Tecnología!AF5+'Valores Éticos'!AF5+'Optativa 1'!AF5+'Optativa 2'!AF5+'Optativa 3'!AF5+'Cultura Clásica'!AF5+Filosofía!AF5)/('Lengua y Literatura'!AG5+'1ª Lengua Extranjera'!AG5+'Geografía e Historia'!AG5+'Educación Física'!AG5+Matemáticas!AG5+Religión!AG5+'Biología y Geología'!AG5+Digitalización!AG5+'Economía y Emprendimiento'!AG5+'Expresión Artística'!AG5+'Física y Química'!AG5+FOL!AG5+Latín!AG5+Música!AG5+'2ª Lengua Extranjera'!AG5+Tecnología!AG5+'Valores Éticos'!AG5+'Optativa 1'!AG5+'Optativa 2'!AG5+'Optativa 3'!AG5+'Cultura Clásica'!AG5+Filosofía!AG5),2),0)</f>
        <v>0</v>
      </c>
      <c r="T5" s="22">
        <f>IFERROR(ROUND(('Lengua y Literatura'!AH5+'1ª Lengua Extranjera'!AH5+'Geografía e Historia'!AH5+'Educación Física'!AH5+Matemáticas!AH5+Religión!AH5+'Biología y Geología'!AH5+Digitalización!AH5+'Economía y Emprendimiento'!AH5+'Expresión Artística'!AH5+'Física y Química'!AH5+FOL!AH5+Latín!AH5+Música!AH5+'2ª Lengua Extranjera'!AH5+Tecnología!AH5+'Valores Éticos'!AH5+'Optativa 1'!AH5+'Optativa 2'!AH5+'Optativa 3'!AH5+'Cultura Clásica'!AH5+Filosofía!AH5)/('Lengua y Literatura'!AI5+'1ª Lengua Extranjera'!AI5+'Geografía e Historia'!AI5+'Educación Física'!AI5+Matemáticas!AI5+Religión!AI5+'Biología y Geología'!AI5+Digitalización!AI5+'Economía y Emprendimiento'!AI5+'Expresión Artística'!AI5+'Física y Química'!AI5+FOL!AI5+Latín!AI5+Música!AI5+'2ª Lengua Extranjera'!AI5+Tecnología!AI5+'Valores Éticos'!AI5+'Optativa 1'!AI5+'Optativa 2'!AI5+'Optativa 3'!AI5+'Cultura Clásica'!AI5+Filosofía!AI5),2),0)</f>
        <v>0</v>
      </c>
      <c r="U5" s="22">
        <f>IFERROR(ROUND(('Lengua y Literatura'!AJ5+'1ª Lengua Extranjera'!AJ5+'Geografía e Historia'!AJ5+'Educación Física'!AJ5+Matemáticas!AJ5+Religión!AJ5+'Biología y Geología'!AJ5+Digitalización!AJ5+'Economía y Emprendimiento'!AJ5+'Expresión Artística'!AJ5+'Física y Química'!AJ5+FOL!AJ5+Latín!AJ5+Música!AJ5+'2ª Lengua Extranjera'!AJ5+Tecnología!AJ5+'Valores Éticos'!AJ5+'Optativa 1'!AJ5+'Optativa 2'!AJ5+'Optativa 3'!AJ5+'Cultura Clásica'!AJ5+Filosofía!AJ5)/('Lengua y Literatura'!AK5+'1ª Lengua Extranjera'!AK5+'Geografía e Historia'!AK5+'Educación Física'!AK5+Matemáticas!AK5+Religión!AK5+'Biología y Geología'!AK5+Digitalización!AK5+'Economía y Emprendimiento'!AK5+'Expresión Artística'!AK5+'Física y Química'!AK5+FOL!AK5+Latín!AK5+Música!AK5+'2ª Lengua Extranjera'!AK5+Tecnología!AK5+'Valores Éticos'!AK5+'Optativa 1'!AK5+'Optativa 2'!AK5+'Optativa 3'!AK5+'Cultura Clásica'!AK5+Filosofía!AK5),2),0)</f>
        <v>0</v>
      </c>
      <c r="V5" s="22">
        <f>IFERROR(ROUND(('Lengua y Literatura'!AL5+'1ª Lengua Extranjera'!AL5+'Geografía e Historia'!AL5+'Educación Física'!AL5+Matemáticas!AL5+Religión!AL5+'Biología y Geología'!AL5+Digitalización!AL5+'Economía y Emprendimiento'!AL5+'Expresión Artística'!AL5+'Física y Química'!AL5+FOL!AL5+Latín!AL5+Música!AL5+'2ª Lengua Extranjera'!AL5+Tecnología!AL5+'Valores Éticos'!AL5+'Optativa 1'!AL5+'Optativa 2'!AL5+'Optativa 3'!AL5+'Cultura Clásica'!AL5+Filosofía!AL5)/('Lengua y Literatura'!AM5+'1ª Lengua Extranjera'!AM5+'Geografía e Historia'!AM5+'Educación Física'!AM5+Matemáticas!AM5+Religión!AM5+'Biología y Geología'!AM5+Digitalización!AM5+'Economía y Emprendimiento'!AM5+'Expresión Artística'!AM5+'Física y Química'!AM5+FOL!AM5+Latín!AM5+Música!AM5+'2ª Lengua Extranjera'!AM5+Tecnología!AM5+'Valores Éticos'!AM5+'Optativa 1'!AM5+'Optativa 2'!AM5+'Optativa 3'!AM5+'Cultura Clásica'!AM5+Filosofía!AM5),2),0)</f>
        <v>0</v>
      </c>
      <c r="W5" s="22">
        <f>IFERROR(ROUND(('Lengua y Literatura'!AN5+'1ª Lengua Extranjera'!AN5+'Geografía e Historia'!AN5+'Educación Física'!AN5+Matemáticas!AN5+Religión!AN5+'Biología y Geología'!AN5+Digitalización!AN5+'Economía y Emprendimiento'!AN5+'Expresión Artística'!AN5+'Física y Química'!AN5+FOL!AN5+Latín!AN5+Música!AN5+'2ª Lengua Extranjera'!AN5+Tecnología!AN5+'Valores Éticos'!AN5+'Optativa 1'!AN5+'Optativa 2'!AN5+'Optativa 3'!AN5+'Cultura Clásica'!AN5+Filosofía!AN5)/('Lengua y Literatura'!AO5+'1ª Lengua Extranjera'!AO5+'Geografía e Historia'!AO5+'Educación Física'!AO5+Matemáticas!AO5+Religión!AO5+'Biología y Geología'!AO5+Digitalización!AO5+'Economía y Emprendimiento'!AO5+'Expresión Artística'!AO5+'Física y Química'!AO5+FOL!AO5+Latín!AO5+Música!AO5+'2ª Lengua Extranjera'!AO5+Tecnología!AO5+'Valores Éticos'!AO5+'Optativa 1'!AO5+'Optativa 2'!AO5+'Optativa 3'!AO5+'Cultura Clásica'!AO5+Filosofía!AO5),2),0)</f>
        <v>0</v>
      </c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>
        <v>3</v>
      </c>
      <c r="B6" s="7"/>
      <c r="C6" s="2" t="str">
        <f t="shared" si="0"/>
        <v>D</v>
      </c>
      <c r="D6" s="2" t="str">
        <f t="shared" si="0"/>
        <v>D</v>
      </c>
      <c r="E6" s="2" t="str">
        <f t="shared" si="0"/>
        <v>D</v>
      </c>
      <c r="F6" s="2" t="str">
        <f t="shared" si="0"/>
        <v>D</v>
      </c>
      <c r="G6" s="2" t="str">
        <f t="shared" si="0"/>
        <v>D</v>
      </c>
      <c r="H6" s="2" t="str">
        <f t="shared" si="0"/>
        <v>D</v>
      </c>
      <c r="I6" s="2" t="str">
        <f t="shared" si="0"/>
        <v>D</v>
      </c>
      <c r="J6" s="2" t="str">
        <f t="shared" si="0"/>
        <v>D</v>
      </c>
      <c r="L6" s="9">
        <v>7.5</v>
      </c>
      <c r="M6" s="4" t="s">
        <v>26</v>
      </c>
      <c r="P6" s="21">
        <f>IFERROR(ROUND(('Lengua y Literatura'!Z6+'1ª Lengua Extranjera'!Z6+'Geografía e Historia'!Z6+'Educación Física'!Z6+Matemáticas!Z6+Religión!Z6+'Biología y Geología'!Z6+Digitalización!Z6+'Economía y Emprendimiento'!Z6+'Expresión Artística'!Z6+'Física y Química'!Z6+FOL!Z6+Latín!Z6+Música!Z6+'2ª Lengua Extranjera'!Z6+Tecnología!Z6+'Valores Éticos'!Z6+'Optativa 1'!Z6+'Optativa 2'!Z6+'Optativa 3'!Z6+'Cultura Clásica'!Z6+Filosofía!Z6)/('Lengua y Literatura'!AA6+'1ª Lengua Extranjera'!AA6+'Geografía e Historia'!AA6+'Educación Física'!AA6+Matemáticas!AA6+Religión!AA6+'Biología y Geología'!AA6+Digitalización!AA6+'Economía y Emprendimiento'!AA6+'Expresión Artística'!AA6+'Física y Química'!AA6+FOL!AA6+Latín!AA6+Música!AA6+'2ª Lengua Extranjera'!AA6+Tecnología!AA6+'Valores Éticos'!AA6+'Optativa 1'!AA6+'Optativa 2'!AA6+'Optativa 3'!AA6+'Cultura Clásica'!AA6+Filosofía!AA6),2),0)</f>
        <v>0</v>
      </c>
      <c r="Q6" s="21">
        <f>IFERROR(ROUND(('Lengua y Literatura'!AB6+'1ª Lengua Extranjera'!AB6+'Geografía e Historia'!AB6+'Educación Física'!AB6+Matemáticas!AB6+Religión!AB6+'Biología y Geología'!AB6+Digitalización!AB6+'Economía y Emprendimiento'!AB6+'Expresión Artística'!AB6+'Física y Química'!AB6+FOL!AB6+Latín!AB6+Música!AB6+'2ª Lengua Extranjera'!AB6+Tecnología!AB6+'Valores Éticos'!AB6+'Optativa 1'!AB6+'Optativa 2'!AB6+'Optativa 3'!AB6+'Cultura Clásica'!AB6+Filosofía!AB6)/('Lengua y Literatura'!AC6+'1ª Lengua Extranjera'!AC6+'Geografía e Historia'!AC6+'Educación Física'!AC6+Matemáticas!AC6+Religión!AC6+'Biología y Geología'!AC6+Digitalización!AC6+'Economía y Emprendimiento'!AC6+'Expresión Artística'!AC6+'Física y Química'!AC6+FOL!AC6+Latín!AC6+Música!AC6+'2ª Lengua Extranjera'!AC6+Tecnología!AC6+'Valores Éticos'!AC6+'Optativa 1'!AC6+'Optativa 2'!AC6+'Optativa 3'!AC6+'Cultura Clásica'!AC6+Filosofía!AC6),2),0)</f>
        <v>0</v>
      </c>
      <c r="R6" s="21">
        <f>IFERROR(ROUND(('Lengua y Literatura'!AD6+'1ª Lengua Extranjera'!AD6+'Geografía e Historia'!AD6+'Educación Física'!AD6+Matemáticas!AD6+Religión!AD6+'Biología y Geología'!AD6+Digitalización!AD6+'Economía y Emprendimiento'!AD6+'Expresión Artística'!AD6+'Física y Química'!AD6+FOL!AD6+Latín!AD6+Música!AD6+'2ª Lengua Extranjera'!AD6+Tecnología!AD6+'Valores Éticos'!AD6+'Optativa 1'!AD6+'Optativa 2'!AD6+'Optativa 3'!AD6+'Cultura Clásica'!AD6+Filosofía!AD6)/('Lengua y Literatura'!AE6+'1ª Lengua Extranjera'!AE6+'Geografía e Historia'!AE6+'Educación Física'!AE6+Matemáticas!AE6+Religión!AE6+'Biología y Geología'!AE6+Digitalización!AE6+'Economía y Emprendimiento'!AE6+'Expresión Artística'!AE6+'Física y Química'!AE6+FOL!AE6+Latín!AE6+Música!AE6+'2ª Lengua Extranjera'!AE6+Tecnología!AE6+'Valores Éticos'!AE6+'Optativa 1'!AE6+'Optativa 2'!AE6+'Optativa 3'!AE6+'Cultura Clásica'!AE6+Filosofía!AE6),2),0)</f>
        <v>0</v>
      </c>
      <c r="S6" s="21">
        <f>IFERROR(ROUND(('Lengua y Literatura'!AF6+'1ª Lengua Extranjera'!AF6+'Geografía e Historia'!AF6+'Educación Física'!AF6+Matemáticas!AF6+Religión!AF6+'Biología y Geología'!AF6+Digitalización!AF6+'Economía y Emprendimiento'!AF6+'Expresión Artística'!AF6+'Física y Química'!AF6+FOL!AF6+Latín!AF6+Música!AF6+'2ª Lengua Extranjera'!AF6+Tecnología!AF6+'Valores Éticos'!AF6+'Optativa 1'!AF6+'Optativa 2'!AF6+'Optativa 3'!AF6+'Cultura Clásica'!AF6+Filosofía!AF6)/('Lengua y Literatura'!AG6+'1ª Lengua Extranjera'!AG6+'Geografía e Historia'!AG6+'Educación Física'!AG6+Matemáticas!AG6+Religión!AG6+'Biología y Geología'!AG6+Digitalización!AG6+'Economía y Emprendimiento'!AG6+'Expresión Artística'!AG6+'Física y Química'!AG6+FOL!AG6+Latín!AG6+Música!AG6+'2ª Lengua Extranjera'!AG6+Tecnología!AG6+'Valores Éticos'!AG6+'Optativa 1'!AG6+'Optativa 2'!AG6+'Optativa 3'!AG6+'Cultura Clásica'!AG6+Filosofía!AG6),2),0)</f>
        <v>0</v>
      </c>
      <c r="T6" s="21">
        <f>IFERROR(ROUND(('Lengua y Literatura'!AH6+'1ª Lengua Extranjera'!AH6+'Geografía e Historia'!AH6+'Educación Física'!AH6+Matemáticas!AH6+Religión!AH6+'Biología y Geología'!AH6+Digitalización!AH6+'Economía y Emprendimiento'!AH6+'Expresión Artística'!AH6+'Física y Química'!AH6+FOL!AH6+Latín!AH6+Música!AH6+'2ª Lengua Extranjera'!AH6+Tecnología!AH6+'Valores Éticos'!AH6+'Optativa 1'!AH6+'Optativa 2'!AH6+'Optativa 3'!AH6+'Cultura Clásica'!AH6+Filosofía!AH6)/('Lengua y Literatura'!AI6+'1ª Lengua Extranjera'!AI6+'Geografía e Historia'!AI6+'Educación Física'!AI6+Matemáticas!AI6+Religión!AI6+'Biología y Geología'!AI6+Digitalización!AI6+'Economía y Emprendimiento'!AI6+'Expresión Artística'!AI6+'Física y Química'!AI6+FOL!AI6+Latín!AI6+Música!AI6+'2ª Lengua Extranjera'!AI6+Tecnología!AI6+'Valores Éticos'!AI6+'Optativa 1'!AI6+'Optativa 2'!AI6+'Optativa 3'!AI6+'Cultura Clásica'!AI6+Filosofía!AI6),2),0)</f>
        <v>0</v>
      </c>
      <c r="U6" s="21">
        <f>IFERROR(ROUND(('Lengua y Literatura'!AJ6+'1ª Lengua Extranjera'!AJ6+'Geografía e Historia'!AJ6+'Educación Física'!AJ6+Matemáticas!AJ6+Religión!AJ6+'Biología y Geología'!AJ6+Digitalización!AJ6+'Economía y Emprendimiento'!AJ6+'Expresión Artística'!AJ6+'Física y Química'!AJ6+FOL!AJ6+Latín!AJ6+Música!AJ6+'2ª Lengua Extranjera'!AJ6+Tecnología!AJ6+'Valores Éticos'!AJ6+'Optativa 1'!AJ6+'Optativa 2'!AJ6+'Optativa 3'!AJ6+'Cultura Clásica'!AJ6+Filosofía!AJ6)/('Lengua y Literatura'!AK6+'1ª Lengua Extranjera'!AK6+'Geografía e Historia'!AK6+'Educación Física'!AK6+Matemáticas!AK6+Religión!AK6+'Biología y Geología'!AK6+Digitalización!AK6+'Economía y Emprendimiento'!AK6+'Expresión Artística'!AK6+'Física y Química'!AK6+FOL!AK6+Latín!AK6+Música!AK6+'2ª Lengua Extranjera'!AK6+Tecnología!AK6+'Valores Éticos'!AK6+'Optativa 1'!AK6+'Optativa 2'!AK6+'Optativa 3'!AK6+'Cultura Clásica'!AK6+Filosofía!AK6),2),0)</f>
        <v>0</v>
      </c>
      <c r="V6" s="21">
        <f>IFERROR(ROUND(('Lengua y Literatura'!AL6+'1ª Lengua Extranjera'!AL6+'Geografía e Historia'!AL6+'Educación Física'!AL6+Matemáticas!AL6+Religión!AL6+'Biología y Geología'!AL6+Digitalización!AL6+'Economía y Emprendimiento'!AL6+'Expresión Artística'!AL6+'Física y Química'!AL6+FOL!AL6+Latín!AL6+Música!AL6+'2ª Lengua Extranjera'!AL6+Tecnología!AL6+'Valores Éticos'!AL6+'Optativa 1'!AL6+'Optativa 2'!AL6+'Optativa 3'!AL6+'Cultura Clásica'!AL6+Filosofía!AL6)/('Lengua y Literatura'!AM6+'1ª Lengua Extranjera'!AM6+'Geografía e Historia'!AM6+'Educación Física'!AM6+Matemáticas!AM6+Religión!AM6+'Biología y Geología'!AM6+Digitalización!AM6+'Economía y Emprendimiento'!AM6+'Expresión Artística'!AM6+'Física y Química'!AM6+FOL!AM6+Latín!AM6+Música!AM6+'2ª Lengua Extranjera'!AM6+Tecnología!AM6+'Valores Éticos'!AM6+'Optativa 1'!AM6+'Optativa 2'!AM6+'Optativa 3'!AM6+'Cultura Clásica'!AM6+Filosofía!AM6),2),0)</f>
        <v>0</v>
      </c>
      <c r="W6" s="21">
        <f>IFERROR(ROUND(('Lengua y Literatura'!AN6+'1ª Lengua Extranjera'!AN6+'Geografía e Historia'!AN6+'Educación Física'!AN6+Matemáticas!AN6+Religión!AN6+'Biología y Geología'!AN6+Digitalización!AN6+'Economía y Emprendimiento'!AN6+'Expresión Artística'!AN6+'Física y Química'!AN6+FOL!AN6+Latín!AN6+Música!AN6+'2ª Lengua Extranjera'!AN6+Tecnología!AN6+'Valores Éticos'!AN6+'Optativa 1'!AN6+'Optativa 2'!AN6+'Optativa 3'!AN6+'Cultura Clásica'!AN6+Filosofía!AN6)/('Lengua y Literatura'!AO6+'1ª Lengua Extranjera'!AO6+'Geografía e Historia'!AO6+'Educación Física'!AO6+Matemáticas!AO6+Religión!AO6+'Biología y Geología'!AO6+Digitalización!AO6+'Economía y Emprendimiento'!AO6+'Expresión Artística'!AO6+'Física y Química'!AO6+FOL!AO6+Latín!AO6+Música!AO6+'2ª Lengua Extranjera'!AO6+Tecnología!AO6+'Valores Éticos'!AO6+'Optativa 1'!AO6+'Optativa 2'!AO6+'Optativa 3'!AO6+'Cultura Clásica'!AO6+Filosofía!AO6),2),0)</f>
        <v>0</v>
      </c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>
        <v>4</v>
      </c>
      <c r="B7" s="8"/>
      <c r="C7" s="4" t="str">
        <f t="shared" si="0"/>
        <v>D</v>
      </c>
      <c r="D7" s="4" t="str">
        <f t="shared" si="0"/>
        <v>D</v>
      </c>
      <c r="E7" s="4" t="str">
        <f t="shared" si="0"/>
        <v>D</v>
      </c>
      <c r="F7" s="4" t="str">
        <f t="shared" si="0"/>
        <v>D</v>
      </c>
      <c r="G7" s="4" t="str">
        <f t="shared" si="0"/>
        <v>D</v>
      </c>
      <c r="H7" s="4" t="str">
        <f t="shared" si="0"/>
        <v>D</v>
      </c>
      <c r="I7" s="4" t="str">
        <f t="shared" si="0"/>
        <v>D</v>
      </c>
      <c r="J7" s="4" t="str">
        <f t="shared" si="0"/>
        <v>D</v>
      </c>
      <c r="P7" s="22">
        <f>IFERROR(ROUND(('Lengua y Literatura'!Z7+'1ª Lengua Extranjera'!Z7+'Geografía e Historia'!Z7+'Educación Física'!Z7+Matemáticas!Z7+Religión!Z7+'Biología y Geología'!Z7+Digitalización!Z7+'Economía y Emprendimiento'!Z7+'Expresión Artística'!Z7+'Física y Química'!Z7+FOL!Z7+Latín!Z7+Música!Z7+'2ª Lengua Extranjera'!Z7+Tecnología!Z7+'Valores Éticos'!Z7+'Optativa 1'!Z7+'Optativa 2'!Z7+'Optativa 3'!Z7+'Cultura Clásica'!Z7+Filosofía!Z7)/('Lengua y Literatura'!AA7+'1ª Lengua Extranjera'!AA7+'Geografía e Historia'!AA7+'Educación Física'!AA7+Matemáticas!AA7+Religión!AA7+'Biología y Geología'!AA7+Digitalización!AA7+'Economía y Emprendimiento'!AA7+'Expresión Artística'!AA7+'Física y Química'!AA7+FOL!AA7+Latín!AA7+Música!AA7+'2ª Lengua Extranjera'!AA7+Tecnología!AA7+'Valores Éticos'!AA7+'Optativa 1'!AA7+'Optativa 2'!AA7+'Optativa 3'!AA7+'Cultura Clásica'!AA7+Filosofía!AA7),2),0)</f>
        <v>0</v>
      </c>
      <c r="Q7" s="22">
        <f>IFERROR(ROUND(('Lengua y Literatura'!AB7+'1ª Lengua Extranjera'!AB7+'Geografía e Historia'!AB7+'Educación Física'!AB7+Matemáticas!AB7+Religión!AB7+'Biología y Geología'!AB7+Digitalización!AB7+'Economía y Emprendimiento'!AB7+'Expresión Artística'!AB7+'Física y Química'!AB7+FOL!AB7+Latín!AB7+Música!AB7+'2ª Lengua Extranjera'!AB7+Tecnología!AB7+'Valores Éticos'!AB7+'Optativa 1'!AB7+'Optativa 2'!AB7+'Optativa 3'!AB7+'Cultura Clásica'!AB7+Filosofía!AB7)/('Lengua y Literatura'!AC7+'1ª Lengua Extranjera'!AC7+'Geografía e Historia'!AC7+'Educación Física'!AC7+Matemáticas!AC7+Religión!AC7+'Biología y Geología'!AC7+Digitalización!AC7+'Economía y Emprendimiento'!AC7+'Expresión Artística'!AC7+'Física y Química'!AC7+FOL!AC7+Latín!AC7+Música!AC7+'2ª Lengua Extranjera'!AC7+Tecnología!AC7+'Valores Éticos'!AC7+'Optativa 1'!AC7+'Optativa 2'!AC7+'Optativa 3'!AC7+'Cultura Clásica'!AC7+Filosofía!AC7),2),0)</f>
        <v>0</v>
      </c>
      <c r="R7" s="22">
        <f>IFERROR(ROUND(('Lengua y Literatura'!AD7+'1ª Lengua Extranjera'!AD7+'Geografía e Historia'!AD7+'Educación Física'!AD7+Matemáticas!AD7+Religión!AD7+'Biología y Geología'!AD7+Digitalización!AD7+'Economía y Emprendimiento'!AD7+'Expresión Artística'!AD7+'Física y Química'!AD7+FOL!AD7+Latín!AD7+Música!AD7+'2ª Lengua Extranjera'!AD7+Tecnología!AD7+'Valores Éticos'!AD7+'Optativa 1'!AD7+'Optativa 2'!AD7+'Optativa 3'!AD7+'Cultura Clásica'!AD7+Filosofía!AD7)/('Lengua y Literatura'!AE7+'1ª Lengua Extranjera'!AE7+'Geografía e Historia'!AE7+'Educación Física'!AE7+Matemáticas!AE7+Religión!AE7+'Biología y Geología'!AE7+Digitalización!AE7+'Economía y Emprendimiento'!AE7+'Expresión Artística'!AE7+'Física y Química'!AE7+FOL!AE7+Latín!AE7+Música!AE7+'2ª Lengua Extranjera'!AE7+Tecnología!AE7+'Valores Éticos'!AE7+'Optativa 1'!AE7+'Optativa 2'!AE7+'Optativa 3'!AE7+'Cultura Clásica'!AE7+Filosofía!AE7),2),0)</f>
        <v>0</v>
      </c>
      <c r="S7" s="22">
        <f>IFERROR(ROUND(('Lengua y Literatura'!AF7+'1ª Lengua Extranjera'!AF7+'Geografía e Historia'!AF7+'Educación Física'!AF7+Matemáticas!AF7+Religión!AF7+'Biología y Geología'!AF7+Digitalización!AF7+'Economía y Emprendimiento'!AF7+'Expresión Artística'!AF7+'Física y Química'!AF7+FOL!AF7+Latín!AF7+Música!AF7+'2ª Lengua Extranjera'!AF7+Tecnología!AF7+'Valores Éticos'!AF7+'Optativa 1'!AF7+'Optativa 2'!AF7+'Optativa 3'!AF7+'Cultura Clásica'!AF7+Filosofía!AF7)/('Lengua y Literatura'!AG7+'1ª Lengua Extranjera'!AG7+'Geografía e Historia'!AG7+'Educación Física'!AG7+Matemáticas!AG7+Religión!AG7+'Biología y Geología'!AG7+Digitalización!AG7+'Economía y Emprendimiento'!AG7+'Expresión Artística'!AG7+'Física y Química'!AG7+FOL!AG7+Latín!AG7+Música!AG7+'2ª Lengua Extranjera'!AG7+Tecnología!AG7+'Valores Éticos'!AG7+'Optativa 1'!AG7+'Optativa 2'!AG7+'Optativa 3'!AG7+'Cultura Clásica'!AG7+Filosofía!AG7),2),0)</f>
        <v>0</v>
      </c>
      <c r="T7" s="22">
        <f>IFERROR(ROUND(('Lengua y Literatura'!AH7+'1ª Lengua Extranjera'!AH7+'Geografía e Historia'!AH7+'Educación Física'!AH7+Matemáticas!AH7+Religión!AH7+'Biología y Geología'!AH7+Digitalización!AH7+'Economía y Emprendimiento'!AH7+'Expresión Artística'!AH7+'Física y Química'!AH7+FOL!AH7+Latín!AH7+Música!AH7+'2ª Lengua Extranjera'!AH7+Tecnología!AH7+'Valores Éticos'!AH7+'Optativa 1'!AH7+'Optativa 2'!AH7+'Optativa 3'!AH7+'Cultura Clásica'!AH7+Filosofía!AH7)/('Lengua y Literatura'!AI7+'1ª Lengua Extranjera'!AI7+'Geografía e Historia'!AI7+'Educación Física'!AI7+Matemáticas!AI7+Religión!AI7+'Biología y Geología'!AI7+Digitalización!AI7+'Economía y Emprendimiento'!AI7+'Expresión Artística'!AI7+'Física y Química'!AI7+FOL!AI7+Latín!AI7+Música!AI7+'2ª Lengua Extranjera'!AI7+Tecnología!AI7+'Valores Éticos'!AI7+'Optativa 1'!AI7+'Optativa 2'!AI7+'Optativa 3'!AI7+'Cultura Clásica'!AI7+Filosofía!AI7),2),0)</f>
        <v>0</v>
      </c>
      <c r="U7" s="22">
        <f>IFERROR(ROUND(('Lengua y Literatura'!AJ7+'1ª Lengua Extranjera'!AJ7+'Geografía e Historia'!AJ7+'Educación Física'!AJ7+Matemáticas!AJ7+Religión!AJ7+'Biología y Geología'!AJ7+Digitalización!AJ7+'Economía y Emprendimiento'!AJ7+'Expresión Artística'!AJ7+'Física y Química'!AJ7+FOL!AJ7+Latín!AJ7+Música!AJ7+'2ª Lengua Extranjera'!AJ7+Tecnología!AJ7+'Valores Éticos'!AJ7+'Optativa 1'!AJ7+'Optativa 2'!AJ7+'Optativa 3'!AJ7+'Cultura Clásica'!AJ7+Filosofía!AJ7)/('Lengua y Literatura'!AK7+'1ª Lengua Extranjera'!AK7+'Geografía e Historia'!AK7+'Educación Física'!AK7+Matemáticas!AK7+Religión!AK7+'Biología y Geología'!AK7+Digitalización!AK7+'Economía y Emprendimiento'!AK7+'Expresión Artística'!AK7+'Física y Química'!AK7+FOL!AK7+Latín!AK7+Música!AK7+'2ª Lengua Extranjera'!AK7+Tecnología!AK7+'Valores Éticos'!AK7+'Optativa 1'!AK7+'Optativa 2'!AK7+'Optativa 3'!AK7+'Cultura Clásica'!AK7+Filosofía!AK7),2),0)</f>
        <v>0</v>
      </c>
      <c r="V7" s="22">
        <f>IFERROR(ROUND(('Lengua y Literatura'!AL7+'1ª Lengua Extranjera'!AL7+'Geografía e Historia'!AL7+'Educación Física'!AL7+Matemáticas!AL7+Religión!AL7+'Biología y Geología'!AL7+Digitalización!AL7+'Economía y Emprendimiento'!AL7+'Expresión Artística'!AL7+'Física y Química'!AL7+FOL!AL7+Latín!AL7+Música!AL7+'2ª Lengua Extranjera'!AL7+Tecnología!AL7+'Valores Éticos'!AL7+'Optativa 1'!AL7+'Optativa 2'!AL7+'Optativa 3'!AL7+'Cultura Clásica'!AL7+Filosofía!AL7)/('Lengua y Literatura'!AM7+'1ª Lengua Extranjera'!AM7+'Geografía e Historia'!AM7+'Educación Física'!AM7+Matemáticas!AM7+Religión!AM7+'Biología y Geología'!AM7+Digitalización!AM7+'Economía y Emprendimiento'!AM7+'Expresión Artística'!AM7+'Física y Química'!AM7+FOL!AM7+Latín!AM7+Música!AM7+'2ª Lengua Extranjera'!AM7+Tecnología!AM7+'Valores Éticos'!AM7+'Optativa 1'!AM7+'Optativa 2'!AM7+'Optativa 3'!AM7+'Cultura Clásica'!AM7+Filosofía!AM7),2),0)</f>
        <v>0</v>
      </c>
      <c r="W7" s="22">
        <f>IFERROR(ROUND(('Lengua y Literatura'!AN7+'1ª Lengua Extranjera'!AN7+'Geografía e Historia'!AN7+'Educación Física'!AN7+Matemáticas!AN7+Religión!AN7+'Biología y Geología'!AN7+Digitalización!AN7+'Economía y Emprendimiento'!AN7+'Expresión Artística'!AN7+'Física y Química'!AN7+FOL!AN7+Latín!AN7+Música!AN7+'2ª Lengua Extranjera'!AN7+Tecnología!AN7+'Valores Éticos'!AN7+'Optativa 1'!AN7+'Optativa 2'!AN7+'Optativa 3'!AN7+'Cultura Clásica'!AN7+Filosofía!AN7)/('Lengua y Literatura'!AO7+'1ª Lengua Extranjera'!AO7+'Geografía e Historia'!AO7+'Educación Física'!AO7+Matemáticas!AO7+Religión!AO7+'Biología y Geología'!AO7+Digitalización!AO7+'Economía y Emprendimiento'!AO7+'Expresión Artística'!AO7+'Física y Química'!AO7+FOL!AO7+Latín!AO7+Música!AO7+'2ª Lengua Extranjera'!AO7+Tecnología!AO7+'Valores Éticos'!AO7+'Optativa 1'!AO7+'Optativa 2'!AO7+'Optativa 3'!AO7+'Cultura Clásica'!AO7+Filosofía!AO7),2),0)</f>
        <v>0</v>
      </c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>
        <v>5</v>
      </c>
      <c r="B8" s="7"/>
      <c r="C8" s="2" t="str">
        <f t="shared" si="0"/>
        <v>D</v>
      </c>
      <c r="D8" s="2" t="str">
        <f t="shared" si="0"/>
        <v>D</v>
      </c>
      <c r="E8" s="2" t="str">
        <f t="shared" si="0"/>
        <v>D</v>
      </c>
      <c r="F8" s="2" t="str">
        <f t="shared" si="0"/>
        <v>D</v>
      </c>
      <c r="G8" s="2" t="str">
        <f t="shared" si="0"/>
        <v>D</v>
      </c>
      <c r="H8" s="2" t="str">
        <f t="shared" si="0"/>
        <v>D</v>
      </c>
      <c r="I8" s="2" t="str">
        <f t="shared" si="0"/>
        <v>D</v>
      </c>
      <c r="J8" s="2" t="str">
        <f t="shared" si="0"/>
        <v>D</v>
      </c>
      <c r="P8" s="21">
        <f>IFERROR(ROUND(('Lengua y Literatura'!Z8+'1ª Lengua Extranjera'!Z8+'Geografía e Historia'!Z8+'Educación Física'!Z8+Matemáticas!Z8+Religión!Z8+'Biología y Geología'!Z8+Digitalización!Z8+'Economía y Emprendimiento'!Z8+'Expresión Artística'!Z8+'Física y Química'!Z8+FOL!Z8+Latín!Z8+Música!Z8+'2ª Lengua Extranjera'!Z8+Tecnología!Z8+'Valores Éticos'!Z8+'Optativa 1'!Z8+'Optativa 2'!Z8+'Optativa 3'!Z8+'Cultura Clásica'!Z8+Filosofía!Z8)/('Lengua y Literatura'!AA8+'1ª Lengua Extranjera'!AA8+'Geografía e Historia'!AA8+'Educación Física'!AA8+Matemáticas!AA8+Religión!AA8+'Biología y Geología'!AA8+Digitalización!AA8+'Economía y Emprendimiento'!AA8+'Expresión Artística'!AA8+'Física y Química'!AA8+FOL!AA8+Latín!AA8+Música!AA8+'2ª Lengua Extranjera'!AA8+Tecnología!AA8+'Valores Éticos'!AA8+'Optativa 1'!AA8+'Optativa 2'!AA8+'Optativa 3'!AA8+'Cultura Clásica'!AA8+Filosofía!AA8),2),0)</f>
        <v>0</v>
      </c>
      <c r="Q8" s="21">
        <f>IFERROR(ROUND(('Lengua y Literatura'!AB8+'1ª Lengua Extranjera'!AB8+'Geografía e Historia'!AB8+'Educación Física'!AB8+Matemáticas!AB8+Religión!AB8+'Biología y Geología'!AB8+Digitalización!AB8+'Economía y Emprendimiento'!AB8+'Expresión Artística'!AB8+'Física y Química'!AB8+FOL!AB8+Latín!AB8+Música!AB8+'2ª Lengua Extranjera'!AB8+Tecnología!AB8+'Valores Éticos'!AB8+'Optativa 1'!AB8+'Optativa 2'!AB8+'Optativa 3'!AB8+'Cultura Clásica'!AB8+Filosofía!AB8)/('Lengua y Literatura'!AC8+'1ª Lengua Extranjera'!AC8+'Geografía e Historia'!AC8+'Educación Física'!AC8+Matemáticas!AC8+Religión!AC8+'Biología y Geología'!AC8+Digitalización!AC8+'Economía y Emprendimiento'!AC8+'Expresión Artística'!AC8+'Física y Química'!AC8+FOL!AC8+Latín!AC8+Música!AC8+'2ª Lengua Extranjera'!AC8+Tecnología!AC8+'Valores Éticos'!AC8+'Optativa 1'!AC8+'Optativa 2'!AC8+'Optativa 3'!AC8+'Cultura Clásica'!AC8+Filosofía!AC8),2),0)</f>
        <v>0</v>
      </c>
      <c r="R8" s="21">
        <f>IFERROR(ROUND(('Lengua y Literatura'!AD8+'1ª Lengua Extranjera'!AD8+'Geografía e Historia'!AD8+'Educación Física'!AD8+Matemáticas!AD8+Religión!AD8+'Biología y Geología'!AD8+Digitalización!AD8+'Economía y Emprendimiento'!AD8+'Expresión Artística'!AD8+'Física y Química'!AD8+FOL!AD8+Latín!AD8+Música!AD8+'2ª Lengua Extranjera'!AD8+Tecnología!AD8+'Valores Éticos'!AD8+'Optativa 1'!AD8+'Optativa 2'!AD8+'Optativa 3'!AD8+'Cultura Clásica'!AD8+Filosofía!AD8)/('Lengua y Literatura'!AE8+'1ª Lengua Extranjera'!AE8+'Geografía e Historia'!AE8+'Educación Física'!AE8+Matemáticas!AE8+Religión!AE8+'Biología y Geología'!AE8+Digitalización!AE8+'Economía y Emprendimiento'!AE8+'Expresión Artística'!AE8+'Física y Química'!AE8+FOL!AE8+Latín!AE8+Música!AE8+'2ª Lengua Extranjera'!AE8+Tecnología!AE8+'Valores Éticos'!AE8+'Optativa 1'!AE8+'Optativa 2'!AE8+'Optativa 3'!AE8+'Cultura Clásica'!AE8+Filosofía!AE8),2),0)</f>
        <v>0</v>
      </c>
      <c r="S8" s="21">
        <f>IFERROR(ROUND(('Lengua y Literatura'!AF8+'1ª Lengua Extranjera'!AF8+'Geografía e Historia'!AF8+'Educación Física'!AF8+Matemáticas!AF8+Religión!AF8+'Biología y Geología'!AF8+Digitalización!AF8+'Economía y Emprendimiento'!AF8+'Expresión Artística'!AF8+'Física y Química'!AF8+FOL!AF8+Latín!AF8+Música!AF8+'2ª Lengua Extranjera'!AF8+Tecnología!AF8+'Valores Éticos'!AF8+'Optativa 1'!AF8+'Optativa 2'!AF8+'Optativa 3'!AF8+'Cultura Clásica'!AF8+Filosofía!AF8)/('Lengua y Literatura'!AG8+'1ª Lengua Extranjera'!AG8+'Geografía e Historia'!AG8+'Educación Física'!AG8+Matemáticas!AG8+Religión!AG8+'Biología y Geología'!AG8+Digitalización!AG8+'Economía y Emprendimiento'!AG8+'Expresión Artística'!AG8+'Física y Química'!AG8+FOL!AG8+Latín!AG8+Música!AG8+'2ª Lengua Extranjera'!AG8+Tecnología!AG8+'Valores Éticos'!AG8+'Optativa 1'!AG8+'Optativa 2'!AG8+'Optativa 3'!AG8+'Cultura Clásica'!AG8+Filosofía!AG8),2),0)</f>
        <v>0</v>
      </c>
      <c r="T8" s="21">
        <f>IFERROR(ROUND(('Lengua y Literatura'!AH8+'1ª Lengua Extranjera'!AH8+'Geografía e Historia'!AH8+'Educación Física'!AH8+Matemáticas!AH8+Religión!AH8+'Biología y Geología'!AH8+Digitalización!AH8+'Economía y Emprendimiento'!AH8+'Expresión Artística'!AH8+'Física y Química'!AH8+FOL!AH8+Latín!AH8+Música!AH8+'2ª Lengua Extranjera'!AH8+Tecnología!AH8+'Valores Éticos'!AH8+'Optativa 1'!AH8+'Optativa 2'!AH8+'Optativa 3'!AH8+'Cultura Clásica'!AH8+Filosofía!AH8)/('Lengua y Literatura'!AI8+'1ª Lengua Extranjera'!AI8+'Geografía e Historia'!AI8+'Educación Física'!AI8+Matemáticas!AI8+Religión!AI8+'Biología y Geología'!AI8+Digitalización!AI8+'Economía y Emprendimiento'!AI8+'Expresión Artística'!AI8+'Física y Química'!AI8+FOL!AI8+Latín!AI8+Música!AI8+'2ª Lengua Extranjera'!AI8+Tecnología!AI8+'Valores Éticos'!AI8+'Optativa 1'!AI8+'Optativa 2'!AI8+'Optativa 3'!AI8+'Cultura Clásica'!AI8+Filosofía!AI8),2),0)</f>
        <v>0</v>
      </c>
      <c r="U8" s="21">
        <f>IFERROR(ROUND(('Lengua y Literatura'!AJ8+'1ª Lengua Extranjera'!AJ8+'Geografía e Historia'!AJ8+'Educación Física'!AJ8+Matemáticas!AJ8+Religión!AJ8+'Biología y Geología'!AJ8+Digitalización!AJ8+'Economía y Emprendimiento'!AJ8+'Expresión Artística'!AJ8+'Física y Química'!AJ8+FOL!AJ8+Latín!AJ8+Música!AJ8+'2ª Lengua Extranjera'!AJ8+Tecnología!AJ8+'Valores Éticos'!AJ8+'Optativa 1'!AJ8+'Optativa 2'!AJ8+'Optativa 3'!AJ8+'Cultura Clásica'!AJ8+Filosofía!AJ8)/('Lengua y Literatura'!AK8+'1ª Lengua Extranjera'!AK8+'Geografía e Historia'!AK8+'Educación Física'!AK8+Matemáticas!AK8+Religión!AK8+'Biología y Geología'!AK8+Digitalización!AK8+'Economía y Emprendimiento'!AK8+'Expresión Artística'!AK8+'Física y Química'!AK8+FOL!AK8+Latín!AK8+Música!AK8+'2ª Lengua Extranjera'!AK8+Tecnología!AK8+'Valores Éticos'!AK8+'Optativa 1'!AK8+'Optativa 2'!AK8+'Optativa 3'!AK8+'Cultura Clásica'!AK8+Filosofía!AK8),2),0)</f>
        <v>0</v>
      </c>
      <c r="V8" s="21">
        <f>IFERROR(ROUND(('Lengua y Literatura'!AL8+'1ª Lengua Extranjera'!AL8+'Geografía e Historia'!AL8+'Educación Física'!AL8+Matemáticas!AL8+Religión!AL8+'Biología y Geología'!AL8+Digitalización!AL8+'Economía y Emprendimiento'!AL8+'Expresión Artística'!AL8+'Física y Química'!AL8+FOL!AL8+Latín!AL8+Música!AL8+'2ª Lengua Extranjera'!AL8+Tecnología!AL8+'Valores Éticos'!AL8+'Optativa 1'!AL8+'Optativa 2'!AL8+'Optativa 3'!AL8+'Cultura Clásica'!AL8+Filosofía!AL8)/('Lengua y Literatura'!AM8+'1ª Lengua Extranjera'!AM8+'Geografía e Historia'!AM8+'Educación Física'!AM8+Matemáticas!AM8+Religión!AM8+'Biología y Geología'!AM8+Digitalización!AM8+'Economía y Emprendimiento'!AM8+'Expresión Artística'!AM8+'Física y Química'!AM8+FOL!AM8+Latín!AM8+Música!AM8+'2ª Lengua Extranjera'!AM8+Tecnología!AM8+'Valores Éticos'!AM8+'Optativa 1'!AM8+'Optativa 2'!AM8+'Optativa 3'!AM8+'Cultura Clásica'!AM8+Filosofía!AM8),2),0)</f>
        <v>0</v>
      </c>
      <c r="W8" s="21">
        <f>IFERROR(ROUND(('Lengua y Literatura'!AN8+'1ª Lengua Extranjera'!AN8+'Geografía e Historia'!AN8+'Educación Física'!AN8+Matemáticas!AN8+Religión!AN8+'Biología y Geología'!AN8+Digitalización!AN8+'Economía y Emprendimiento'!AN8+'Expresión Artística'!AN8+'Física y Química'!AN8+FOL!AN8+Latín!AN8+Música!AN8+'2ª Lengua Extranjera'!AN8+Tecnología!AN8+'Valores Éticos'!AN8+'Optativa 1'!AN8+'Optativa 2'!AN8+'Optativa 3'!AN8+'Cultura Clásica'!AN8+Filosofía!AN8)/('Lengua y Literatura'!AO8+'1ª Lengua Extranjera'!AO8+'Geografía e Historia'!AO8+'Educación Física'!AO8+Matemáticas!AO8+Religión!AO8+'Biología y Geología'!AO8+Digitalización!AO8+'Economía y Emprendimiento'!AO8+'Expresión Artística'!AO8+'Física y Química'!AO8+FOL!AO8+Latín!AO8+Música!AO8+'2ª Lengua Extranjera'!AO8+Tecnología!AO8+'Valores Éticos'!AO8+'Optativa 1'!AO8+'Optativa 2'!AO8+'Optativa 3'!AO8+'Cultura Clásica'!AO8+Filosofía!AO8),2),0)</f>
        <v>0</v>
      </c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>
        <v>6</v>
      </c>
      <c r="B9" s="8"/>
      <c r="C9" s="4" t="str">
        <f t="shared" si="0"/>
        <v>D</v>
      </c>
      <c r="D9" s="4" t="str">
        <f t="shared" si="0"/>
        <v>D</v>
      </c>
      <c r="E9" s="4" t="str">
        <f t="shared" si="0"/>
        <v>D</v>
      </c>
      <c r="F9" s="4" t="str">
        <f t="shared" si="0"/>
        <v>D</v>
      </c>
      <c r="G9" s="4" t="str">
        <f t="shared" si="0"/>
        <v>D</v>
      </c>
      <c r="H9" s="4" t="str">
        <f t="shared" si="0"/>
        <v>D</v>
      </c>
      <c r="I9" s="4" t="str">
        <f t="shared" si="0"/>
        <v>D</v>
      </c>
      <c r="J9" s="4" t="str">
        <f t="shared" si="0"/>
        <v>D</v>
      </c>
      <c r="L9" s="4"/>
      <c r="M9" s="4"/>
      <c r="P9" s="22">
        <f>IFERROR(ROUND(('Lengua y Literatura'!Z9+'1ª Lengua Extranjera'!Z9+'Geografía e Historia'!Z9+'Educación Física'!Z9+Matemáticas!Z9+Religión!Z9+'Biología y Geología'!Z9+Digitalización!Z9+'Economía y Emprendimiento'!Z9+'Expresión Artística'!Z9+'Física y Química'!Z9+FOL!Z9+Latín!Z9+Música!Z9+'2ª Lengua Extranjera'!Z9+Tecnología!Z9+'Valores Éticos'!Z9+'Optativa 1'!Z9+'Optativa 2'!Z9+'Optativa 3'!Z9+'Cultura Clásica'!Z9+Filosofía!Z9)/('Lengua y Literatura'!AA9+'1ª Lengua Extranjera'!AA9+'Geografía e Historia'!AA9+'Educación Física'!AA9+Matemáticas!AA9+Religión!AA9+'Biología y Geología'!AA9+Digitalización!AA9+'Economía y Emprendimiento'!AA9+'Expresión Artística'!AA9+'Física y Química'!AA9+FOL!AA9+Latín!AA9+Música!AA9+'2ª Lengua Extranjera'!AA9+Tecnología!AA9+'Valores Éticos'!AA9+'Optativa 1'!AA9+'Optativa 2'!AA9+'Optativa 3'!AA9+'Cultura Clásica'!AA9+Filosofía!AA9),2),0)</f>
        <v>0</v>
      </c>
      <c r="Q9" s="22">
        <f>IFERROR(ROUND(('Lengua y Literatura'!AB9+'1ª Lengua Extranjera'!AB9+'Geografía e Historia'!AB9+'Educación Física'!AB9+Matemáticas!AB9+Religión!AB9+'Biología y Geología'!AB9+Digitalización!AB9+'Economía y Emprendimiento'!AB9+'Expresión Artística'!AB9+'Física y Química'!AB9+FOL!AB9+Latín!AB9+Música!AB9+'2ª Lengua Extranjera'!AB9+Tecnología!AB9+'Valores Éticos'!AB9+'Optativa 1'!AB9+'Optativa 2'!AB9+'Optativa 3'!AB9+'Cultura Clásica'!AB9+Filosofía!AB9)/('Lengua y Literatura'!AC9+'1ª Lengua Extranjera'!AC9+'Geografía e Historia'!AC9+'Educación Física'!AC9+Matemáticas!AC9+Religión!AC9+'Biología y Geología'!AC9+Digitalización!AC9+'Economía y Emprendimiento'!AC9+'Expresión Artística'!AC9+'Física y Química'!AC9+FOL!AC9+Latín!AC9+Música!AC9+'2ª Lengua Extranjera'!AC9+Tecnología!AC9+'Valores Éticos'!AC9+'Optativa 1'!AC9+'Optativa 2'!AC9+'Optativa 3'!AC9+'Cultura Clásica'!AC9+Filosofía!AC9),2),0)</f>
        <v>0</v>
      </c>
      <c r="R9" s="22">
        <f>IFERROR(ROUND(('Lengua y Literatura'!AD9+'1ª Lengua Extranjera'!AD9+'Geografía e Historia'!AD9+'Educación Física'!AD9+Matemáticas!AD9+Religión!AD9+'Biología y Geología'!AD9+Digitalización!AD9+'Economía y Emprendimiento'!AD9+'Expresión Artística'!AD9+'Física y Química'!AD9+FOL!AD9+Latín!AD9+Música!AD9+'2ª Lengua Extranjera'!AD9+Tecnología!AD9+'Valores Éticos'!AD9+'Optativa 1'!AD9+'Optativa 2'!AD9+'Optativa 3'!AD9+'Cultura Clásica'!AD9+Filosofía!AD9)/('Lengua y Literatura'!AE9+'1ª Lengua Extranjera'!AE9+'Geografía e Historia'!AE9+'Educación Física'!AE9+Matemáticas!AE9+Religión!AE9+'Biología y Geología'!AE9+Digitalización!AE9+'Economía y Emprendimiento'!AE9+'Expresión Artística'!AE9+'Física y Química'!AE9+FOL!AE9+Latín!AE9+Música!AE9+'2ª Lengua Extranjera'!AE9+Tecnología!AE9+'Valores Éticos'!AE9+'Optativa 1'!AE9+'Optativa 2'!AE9+'Optativa 3'!AE9+'Cultura Clásica'!AE9+Filosofía!AE9),2),0)</f>
        <v>0</v>
      </c>
      <c r="S9" s="22">
        <f>IFERROR(ROUND(('Lengua y Literatura'!AF9+'1ª Lengua Extranjera'!AF9+'Geografía e Historia'!AF9+'Educación Física'!AF9+Matemáticas!AF9+Religión!AF9+'Biología y Geología'!AF9+Digitalización!AF9+'Economía y Emprendimiento'!AF9+'Expresión Artística'!AF9+'Física y Química'!AF9+FOL!AF9+Latín!AF9+Música!AF9+'2ª Lengua Extranjera'!AF9+Tecnología!AF9+'Valores Éticos'!AF9+'Optativa 1'!AF9+'Optativa 2'!AF9+'Optativa 3'!AF9+'Cultura Clásica'!AF9+Filosofía!AF9)/('Lengua y Literatura'!AG9+'1ª Lengua Extranjera'!AG9+'Geografía e Historia'!AG9+'Educación Física'!AG9+Matemáticas!AG9+Religión!AG9+'Biología y Geología'!AG9+Digitalización!AG9+'Economía y Emprendimiento'!AG9+'Expresión Artística'!AG9+'Física y Química'!AG9+FOL!AG9+Latín!AG9+Música!AG9+'2ª Lengua Extranjera'!AG9+Tecnología!AG9+'Valores Éticos'!AG9+'Optativa 1'!AG9+'Optativa 2'!AG9+'Optativa 3'!AG9+'Cultura Clásica'!AG9+Filosofía!AG9),2),0)</f>
        <v>0</v>
      </c>
      <c r="T9" s="22">
        <f>IFERROR(ROUND(('Lengua y Literatura'!AH9+'1ª Lengua Extranjera'!AH9+'Geografía e Historia'!AH9+'Educación Física'!AH9+Matemáticas!AH9+Religión!AH9+'Biología y Geología'!AH9+Digitalización!AH9+'Economía y Emprendimiento'!AH9+'Expresión Artística'!AH9+'Física y Química'!AH9+FOL!AH9+Latín!AH9+Música!AH9+'2ª Lengua Extranjera'!AH9+Tecnología!AH9+'Valores Éticos'!AH9+'Optativa 1'!AH9+'Optativa 2'!AH9+'Optativa 3'!AH9+'Cultura Clásica'!AH9+Filosofía!AH9)/('Lengua y Literatura'!AI9+'1ª Lengua Extranjera'!AI9+'Geografía e Historia'!AI9+'Educación Física'!AI9+Matemáticas!AI9+Religión!AI9+'Biología y Geología'!AI9+Digitalización!AI9+'Economía y Emprendimiento'!AI9+'Expresión Artística'!AI9+'Física y Química'!AI9+FOL!AI9+Latín!AI9+Música!AI9+'2ª Lengua Extranjera'!AI9+Tecnología!AI9+'Valores Éticos'!AI9+'Optativa 1'!AI9+'Optativa 2'!AI9+'Optativa 3'!AI9+'Cultura Clásica'!AI9+Filosofía!AI9),2),0)</f>
        <v>0</v>
      </c>
      <c r="U9" s="22">
        <f>IFERROR(ROUND(('Lengua y Literatura'!AJ9+'1ª Lengua Extranjera'!AJ9+'Geografía e Historia'!AJ9+'Educación Física'!AJ9+Matemáticas!AJ9+Religión!AJ9+'Biología y Geología'!AJ9+Digitalización!AJ9+'Economía y Emprendimiento'!AJ9+'Expresión Artística'!AJ9+'Física y Química'!AJ9+FOL!AJ9+Latín!AJ9+Música!AJ9+'2ª Lengua Extranjera'!AJ9+Tecnología!AJ9+'Valores Éticos'!AJ9+'Optativa 1'!AJ9+'Optativa 2'!AJ9+'Optativa 3'!AJ9+'Cultura Clásica'!AJ9+Filosofía!AJ9)/('Lengua y Literatura'!AK9+'1ª Lengua Extranjera'!AK9+'Geografía e Historia'!AK9+'Educación Física'!AK9+Matemáticas!AK9+Religión!AK9+'Biología y Geología'!AK9+Digitalización!AK9+'Economía y Emprendimiento'!AK9+'Expresión Artística'!AK9+'Física y Química'!AK9+FOL!AK9+Latín!AK9+Música!AK9+'2ª Lengua Extranjera'!AK9+Tecnología!AK9+'Valores Éticos'!AK9+'Optativa 1'!AK9+'Optativa 2'!AK9+'Optativa 3'!AK9+'Cultura Clásica'!AK9+Filosofía!AK9),2),0)</f>
        <v>0</v>
      </c>
      <c r="V9" s="22">
        <f>IFERROR(ROUND(('Lengua y Literatura'!AL9+'1ª Lengua Extranjera'!AL9+'Geografía e Historia'!AL9+'Educación Física'!AL9+Matemáticas!AL9+Religión!AL9+'Biología y Geología'!AL9+Digitalización!AL9+'Economía y Emprendimiento'!AL9+'Expresión Artística'!AL9+'Física y Química'!AL9+FOL!AL9+Latín!AL9+Música!AL9+'2ª Lengua Extranjera'!AL9+Tecnología!AL9+'Valores Éticos'!AL9+'Optativa 1'!AL9+'Optativa 2'!AL9+'Optativa 3'!AL9+'Cultura Clásica'!AL9+Filosofía!AL9)/('Lengua y Literatura'!AM9+'1ª Lengua Extranjera'!AM9+'Geografía e Historia'!AM9+'Educación Física'!AM9+Matemáticas!AM9+Religión!AM9+'Biología y Geología'!AM9+Digitalización!AM9+'Economía y Emprendimiento'!AM9+'Expresión Artística'!AM9+'Física y Química'!AM9+FOL!AM9+Latín!AM9+Música!AM9+'2ª Lengua Extranjera'!AM9+Tecnología!AM9+'Valores Éticos'!AM9+'Optativa 1'!AM9+'Optativa 2'!AM9+'Optativa 3'!AM9+'Cultura Clásica'!AM9+Filosofía!AM9),2),0)</f>
        <v>0</v>
      </c>
      <c r="W9" s="22">
        <f>IFERROR(ROUND(('Lengua y Literatura'!AN9+'1ª Lengua Extranjera'!AN9+'Geografía e Historia'!AN9+'Educación Física'!AN9+Matemáticas!AN9+Religión!AN9+'Biología y Geología'!AN9+Digitalización!AN9+'Economía y Emprendimiento'!AN9+'Expresión Artística'!AN9+'Física y Química'!AN9+FOL!AN9+Latín!AN9+Música!AN9+'2ª Lengua Extranjera'!AN9+Tecnología!AN9+'Valores Éticos'!AN9+'Optativa 1'!AN9+'Optativa 2'!AN9+'Optativa 3'!AN9+'Cultura Clásica'!AN9+Filosofía!AN9)/('Lengua y Literatura'!AO9+'1ª Lengua Extranjera'!AO9+'Geografía e Historia'!AO9+'Educación Física'!AO9+Matemáticas!AO9+Religión!AO9+'Biología y Geología'!AO9+Digitalización!AO9+'Economía y Emprendimiento'!AO9+'Expresión Artística'!AO9+'Física y Química'!AO9+FOL!AO9+Latín!AO9+Música!AO9+'2ª Lengua Extranjera'!AO9+Tecnología!AO9+'Valores Éticos'!AO9+'Optativa 1'!AO9+'Optativa 2'!AO9+'Optativa 3'!AO9+'Cultura Clásica'!AO9+Filosofía!AO9),2),0)</f>
        <v>0</v>
      </c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>
        <v>7</v>
      </c>
      <c r="B10" s="7"/>
      <c r="C10" s="2" t="str">
        <f t="shared" si="0"/>
        <v>D</v>
      </c>
      <c r="D10" s="2" t="str">
        <f t="shared" si="0"/>
        <v>D</v>
      </c>
      <c r="E10" s="2" t="str">
        <f t="shared" si="0"/>
        <v>D</v>
      </c>
      <c r="F10" s="2" t="str">
        <f t="shared" si="0"/>
        <v>D</v>
      </c>
      <c r="G10" s="2" t="str">
        <f t="shared" si="0"/>
        <v>D</v>
      </c>
      <c r="H10" s="2" t="str">
        <f t="shared" si="0"/>
        <v>D</v>
      </c>
      <c r="I10" s="2" t="str">
        <f t="shared" si="0"/>
        <v>D</v>
      </c>
      <c r="J10" s="2" t="str">
        <f t="shared" si="0"/>
        <v>D</v>
      </c>
      <c r="L10" s="4"/>
      <c r="M10" s="4"/>
      <c r="P10" s="21">
        <f>IFERROR(ROUND(('Lengua y Literatura'!Z10+'1ª Lengua Extranjera'!Z10+'Geografía e Historia'!Z10+'Educación Física'!Z10+Matemáticas!Z10+Religión!Z10+'Biología y Geología'!Z10+Digitalización!Z10+'Economía y Emprendimiento'!Z10+'Expresión Artística'!Z10+'Física y Química'!Z10+FOL!Z10+Latín!Z10+Música!Z10+'2ª Lengua Extranjera'!Z10+Tecnología!Z10+'Valores Éticos'!Z10+'Optativa 1'!Z10+'Optativa 2'!Z10+'Optativa 3'!Z10+'Cultura Clásica'!Z10+Filosofía!Z10)/('Lengua y Literatura'!AA10+'1ª Lengua Extranjera'!AA10+'Geografía e Historia'!AA10+'Educación Física'!AA10+Matemáticas!AA10+Religión!AA10+'Biología y Geología'!AA10+Digitalización!AA10+'Economía y Emprendimiento'!AA10+'Expresión Artística'!AA10+'Física y Química'!AA10+FOL!AA10+Latín!AA10+Música!AA10+'2ª Lengua Extranjera'!AA10+Tecnología!AA10+'Valores Éticos'!AA10+'Optativa 1'!AA10+'Optativa 2'!AA10+'Optativa 3'!AA10+'Cultura Clásica'!AA10+Filosofía!AA10),2),0)</f>
        <v>0</v>
      </c>
      <c r="Q10" s="21">
        <f>IFERROR(ROUND(('Lengua y Literatura'!AB10+'1ª Lengua Extranjera'!AB10+'Geografía e Historia'!AB10+'Educación Física'!AB10+Matemáticas!AB10+Religión!AB10+'Biología y Geología'!AB10+Digitalización!AB10+'Economía y Emprendimiento'!AB10+'Expresión Artística'!AB10+'Física y Química'!AB10+FOL!AB10+Latín!AB10+Música!AB10+'2ª Lengua Extranjera'!AB10+Tecnología!AB10+'Valores Éticos'!AB10+'Optativa 1'!AB10+'Optativa 2'!AB10+'Optativa 3'!AB10+'Cultura Clásica'!AB10+Filosofía!AB10)/('Lengua y Literatura'!AC10+'1ª Lengua Extranjera'!AC10+'Geografía e Historia'!AC10+'Educación Física'!AC10+Matemáticas!AC10+Religión!AC10+'Biología y Geología'!AC10+Digitalización!AC10+'Economía y Emprendimiento'!AC10+'Expresión Artística'!AC10+'Física y Química'!AC10+FOL!AC10+Latín!AC10+Música!AC10+'2ª Lengua Extranjera'!AC10+Tecnología!AC10+'Valores Éticos'!AC10+'Optativa 1'!AC10+'Optativa 2'!AC10+'Optativa 3'!AC10+'Cultura Clásica'!AC10+Filosofía!AC10),2),0)</f>
        <v>0</v>
      </c>
      <c r="R10" s="21">
        <f>IFERROR(ROUND(('Lengua y Literatura'!AD10+'1ª Lengua Extranjera'!AD10+'Geografía e Historia'!AD10+'Educación Física'!AD10+Matemáticas!AD10+Religión!AD10+'Biología y Geología'!AD10+Digitalización!AD10+'Economía y Emprendimiento'!AD10+'Expresión Artística'!AD10+'Física y Química'!AD10+FOL!AD10+Latín!AD10+Música!AD10+'2ª Lengua Extranjera'!AD10+Tecnología!AD10+'Valores Éticos'!AD10+'Optativa 1'!AD10+'Optativa 2'!AD10+'Optativa 3'!AD10+'Cultura Clásica'!AD10+Filosofía!AD10)/('Lengua y Literatura'!AE10+'1ª Lengua Extranjera'!AE10+'Geografía e Historia'!AE10+'Educación Física'!AE10+Matemáticas!AE10+Religión!AE10+'Biología y Geología'!AE10+Digitalización!AE10+'Economía y Emprendimiento'!AE10+'Expresión Artística'!AE10+'Física y Química'!AE10+FOL!AE10+Latín!AE10+Música!AE10+'2ª Lengua Extranjera'!AE10+Tecnología!AE10+'Valores Éticos'!AE10+'Optativa 1'!AE10+'Optativa 2'!AE10+'Optativa 3'!AE10+'Cultura Clásica'!AE10+Filosofía!AE10),2),0)</f>
        <v>0</v>
      </c>
      <c r="S10" s="21">
        <f>IFERROR(ROUND(('Lengua y Literatura'!AF10+'1ª Lengua Extranjera'!AF10+'Geografía e Historia'!AF10+'Educación Física'!AF10+Matemáticas!AF10+Religión!AF10+'Biología y Geología'!AF10+Digitalización!AF10+'Economía y Emprendimiento'!AF10+'Expresión Artística'!AF10+'Física y Química'!AF10+FOL!AF10+Latín!AF10+Música!AF10+'2ª Lengua Extranjera'!AF10+Tecnología!AF10+'Valores Éticos'!AF10+'Optativa 1'!AF10+'Optativa 2'!AF10+'Optativa 3'!AF10+'Cultura Clásica'!AF10+Filosofía!AF10)/('Lengua y Literatura'!AG10+'1ª Lengua Extranjera'!AG10+'Geografía e Historia'!AG10+'Educación Física'!AG10+Matemáticas!AG10+Religión!AG10+'Biología y Geología'!AG10+Digitalización!AG10+'Economía y Emprendimiento'!AG10+'Expresión Artística'!AG10+'Física y Química'!AG10+FOL!AG10+Latín!AG10+Música!AG10+'2ª Lengua Extranjera'!AG10+Tecnología!AG10+'Valores Éticos'!AG10+'Optativa 1'!AG10+'Optativa 2'!AG10+'Optativa 3'!AG10+'Cultura Clásica'!AG10+Filosofía!AG10),2),0)</f>
        <v>0</v>
      </c>
      <c r="T10" s="21">
        <f>IFERROR(ROUND(('Lengua y Literatura'!AH10+'1ª Lengua Extranjera'!AH10+'Geografía e Historia'!AH10+'Educación Física'!AH10+Matemáticas!AH10+Religión!AH10+'Biología y Geología'!AH10+Digitalización!AH10+'Economía y Emprendimiento'!AH10+'Expresión Artística'!AH10+'Física y Química'!AH10+FOL!AH10+Latín!AH10+Música!AH10+'2ª Lengua Extranjera'!AH10+Tecnología!AH10+'Valores Éticos'!AH10+'Optativa 1'!AH10+'Optativa 2'!AH10+'Optativa 3'!AH10+'Cultura Clásica'!AH10+Filosofía!AH10)/('Lengua y Literatura'!AI10+'1ª Lengua Extranjera'!AI10+'Geografía e Historia'!AI10+'Educación Física'!AI10+Matemáticas!AI10+Religión!AI10+'Biología y Geología'!AI10+Digitalización!AI10+'Economía y Emprendimiento'!AI10+'Expresión Artística'!AI10+'Física y Química'!AI10+FOL!AI10+Latín!AI10+Música!AI10+'2ª Lengua Extranjera'!AI10+Tecnología!AI10+'Valores Éticos'!AI10+'Optativa 1'!AI10+'Optativa 2'!AI10+'Optativa 3'!AI10+'Cultura Clásica'!AI10+Filosofía!AI10),2),0)</f>
        <v>0</v>
      </c>
      <c r="U10" s="21">
        <f>IFERROR(ROUND(('Lengua y Literatura'!AJ10+'1ª Lengua Extranjera'!AJ10+'Geografía e Historia'!AJ10+'Educación Física'!AJ10+Matemáticas!AJ10+Religión!AJ10+'Biología y Geología'!AJ10+Digitalización!AJ10+'Economía y Emprendimiento'!AJ10+'Expresión Artística'!AJ10+'Física y Química'!AJ10+FOL!AJ10+Latín!AJ10+Música!AJ10+'2ª Lengua Extranjera'!AJ10+Tecnología!AJ10+'Valores Éticos'!AJ10+'Optativa 1'!AJ10+'Optativa 2'!AJ10+'Optativa 3'!AJ10+'Cultura Clásica'!AJ10+Filosofía!AJ10)/('Lengua y Literatura'!AK10+'1ª Lengua Extranjera'!AK10+'Geografía e Historia'!AK10+'Educación Física'!AK10+Matemáticas!AK10+Religión!AK10+'Biología y Geología'!AK10+Digitalización!AK10+'Economía y Emprendimiento'!AK10+'Expresión Artística'!AK10+'Física y Química'!AK10+FOL!AK10+Latín!AK10+Música!AK10+'2ª Lengua Extranjera'!AK10+Tecnología!AK10+'Valores Éticos'!AK10+'Optativa 1'!AK10+'Optativa 2'!AK10+'Optativa 3'!AK10+'Cultura Clásica'!AK10+Filosofía!AK10),2),0)</f>
        <v>0</v>
      </c>
      <c r="V10" s="21">
        <f>IFERROR(ROUND(('Lengua y Literatura'!AL10+'1ª Lengua Extranjera'!AL10+'Geografía e Historia'!AL10+'Educación Física'!AL10+Matemáticas!AL10+Religión!AL10+'Biología y Geología'!AL10+Digitalización!AL10+'Economía y Emprendimiento'!AL10+'Expresión Artística'!AL10+'Física y Química'!AL10+FOL!AL10+Latín!AL10+Música!AL10+'2ª Lengua Extranjera'!AL10+Tecnología!AL10+'Valores Éticos'!AL10+'Optativa 1'!AL10+'Optativa 2'!AL10+'Optativa 3'!AL10+'Cultura Clásica'!AL10+Filosofía!AL10)/('Lengua y Literatura'!AM10+'1ª Lengua Extranjera'!AM10+'Geografía e Historia'!AM10+'Educación Física'!AM10+Matemáticas!AM10+Religión!AM10+'Biología y Geología'!AM10+Digitalización!AM10+'Economía y Emprendimiento'!AM10+'Expresión Artística'!AM10+'Física y Química'!AM10+FOL!AM10+Latín!AM10+Música!AM10+'2ª Lengua Extranjera'!AM10+Tecnología!AM10+'Valores Éticos'!AM10+'Optativa 1'!AM10+'Optativa 2'!AM10+'Optativa 3'!AM10+'Cultura Clásica'!AM10+Filosofía!AM10),2),0)</f>
        <v>0</v>
      </c>
      <c r="W10" s="21">
        <f>IFERROR(ROUND(('Lengua y Literatura'!AN10+'1ª Lengua Extranjera'!AN10+'Geografía e Historia'!AN10+'Educación Física'!AN10+Matemáticas!AN10+Religión!AN10+'Biología y Geología'!AN10+Digitalización!AN10+'Economía y Emprendimiento'!AN10+'Expresión Artística'!AN10+'Física y Química'!AN10+FOL!AN10+Latín!AN10+Música!AN10+'2ª Lengua Extranjera'!AN10+Tecnología!AN10+'Valores Éticos'!AN10+'Optativa 1'!AN10+'Optativa 2'!AN10+'Optativa 3'!AN10+'Cultura Clásica'!AN10+Filosofía!AN10)/('Lengua y Literatura'!AO10+'1ª Lengua Extranjera'!AO10+'Geografía e Historia'!AO10+'Educación Física'!AO10+Matemáticas!AO10+Religión!AO10+'Biología y Geología'!AO10+Digitalización!AO10+'Economía y Emprendimiento'!AO10+'Expresión Artística'!AO10+'Física y Química'!AO10+FOL!AO10+Latín!AO10+Música!AO10+'2ª Lengua Extranjera'!AO10+Tecnología!AO10+'Valores Éticos'!AO10+'Optativa 1'!AO10+'Optativa 2'!AO10+'Optativa 3'!AO10+'Cultura Clásica'!AO10+Filosofía!AO10),2),0)</f>
        <v>0</v>
      </c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>
        <v>8</v>
      </c>
      <c r="B11" s="8"/>
      <c r="C11" s="4" t="str">
        <f t="shared" si="0"/>
        <v>D</v>
      </c>
      <c r="D11" s="4" t="str">
        <f t="shared" si="0"/>
        <v>D</v>
      </c>
      <c r="E11" s="4" t="str">
        <f t="shared" si="0"/>
        <v>D</v>
      </c>
      <c r="F11" s="4" t="str">
        <f t="shared" si="0"/>
        <v>D</v>
      </c>
      <c r="G11" s="4" t="str">
        <f t="shared" si="0"/>
        <v>D</v>
      </c>
      <c r="H11" s="4" t="str">
        <f t="shared" si="0"/>
        <v>D</v>
      </c>
      <c r="I11" s="4" t="str">
        <f t="shared" si="0"/>
        <v>D</v>
      </c>
      <c r="J11" s="4" t="str">
        <f t="shared" si="0"/>
        <v>D</v>
      </c>
      <c r="L11" s="4"/>
      <c r="M11" s="4"/>
      <c r="P11" s="22">
        <f>IFERROR(ROUND(('Lengua y Literatura'!Z11+'1ª Lengua Extranjera'!Z11+'Geografía e Historia'!Z11+'Educación Física'!Z11+Matemáticas!Z11+Religión!Z11+'Biología y Geología'!Z11+Digitalización!Z11+'Economía y Emprendimiento'!Z11+'Expresión Artística'!Z11+'Física y Química'!Z11+FOL!Z11+Latín!Z11+Música!Z11+'2ª Lengua Extranjera'!Z11+Tecnología!Z11+'Valores Éticos'!Z11+'Optativa 1'!Z11+'Optativa 2'!Z11+'Optativa 3'!Z11+'Cultura Clásica'!Z11+Filosofía!Z11)/('Lengua y Literatura'!AA11+'1ª Lengua Extranjera'!AA11+'Geografía e Historia'!AA11+'Educación Física'!AA11+Matemáticas!AA11+Religión!AA11+'Biología y Geología'!AA11+Digitalización!AA11+'Economía y Emprendimiento'!AA11+'Expresión Artística'!AA11+'Física y Química'!AA11+FOL!AA11+Latín!AA11+Música!AA11+'2ª Lengua Extranjera'!AA11+Tecnología!AA11+'Valores Éticos'!AA11+'Optativa 1'!AA11+'Optativa 2'!AA11+'Optativa 3'!AA11+'Cultura Clásica'!AA11+Filosofía!AA11),2),0)</f>
        <v>0</v>
      </c>
      <c r="Q11" s="22">
        <f>IFERROR(ROUND(('Lengua y Literatura'!AB11+'1ª Lengua Extranjera'!AB11+'Geografía e Historia'!AB11+'Educación Física'!AB11+Matemáticas!AB11+Religión!AB11+'Biología y Geología'!AB11+Digitalización!AB11+'Economía y Emprendimiento'!AB11+'Expresión Artística'!AB11+'Física y Química'!AB11+FOL!AB11+Latín!AB11+Música!AB11+'2ª Lengua Extranjera'!AB11+Tecnología!AB11+'Valores Éticos'!AB11+'Optativa 1'!AB11+'Optativa 2'!AB11+'Optativa 3'!AB11+'Cultura Clásica'!AB11+Filosofía!AB11)/('Lengua y Literatura'!AC11+'1ª Lengua Extranjera'!AC11+'Geografía e Historia'!AC11+'Educación Física'!AC11+Matemáticas!AC11+Religión!AC11+'Biología y Geología'!AC11+Digitalización!AC11+'Economía y Emprendimiento'!AC11+'Expresión Artística'!AC11+'Física y Química'!AC11+FOL!AC11+Latín!AC11+Música!AC11+'2ª Lengua Extranjera'!AC11+Tecnología!AC11+'Valores Éticos'!AC11+'Optativa 1'!AC11+'Optativa 2'!AC11+'Optativa 3'!AC11+'Cultura Clásica'!AC11+Filosofía!AC11),2),0)</f>
        <v>0</v>
      </c>
      <c r="R11" s="22">
        <f>IFERROR(ROUND(('Lengua y Literatura'!AD11+'1ª Lengua Extranjera'!AD11+'Geografía e Historia'!AD11+'Educación Física'!AD11+Matemáticas!AD11+Religión!AD11+'Biología y Geología'!AD11+Digitalización!AD11+'Economía y Emprendimiento'!AD11+'Expresión Artística'!AD11+'Física y Química'!AD11+FOL!AD11+Latín!AD11+Música!AD11+'2ª Lengua Extranjera'!AD11+Tecnología!AD11+'Valores Éticos'!AD11+'Optativa 1'!AD11+'Optativa 2'!AD11+'Optativa 3'!AD11+'Cultura Clásica'!AD11+Filosofía!AD11)/('Lengua y Literatura'!AE11+'1ª Lengua Extranjera'!AE11+'Geografía e Historia'!AE11+'Educación Física'!AE11+Matemáticas!AE11+Religión!AE11+'Biología y Geología'!AE11+Digitalización!AE11+'Economía y Emprendimiento'!AE11+'Expresión Artística'!AE11+'Física y Química'!AE11+FOL!AE11+Latín!AE11+Música!AE11+'2ª Lengua Extranjera'!AE11+Tecnología!AE11+'Valores Éticos'!AE11+'Optativa 1'!AE11+'Optativa 2'!AE11+'Optativa 3'!AE11+'Cultura Clásica'!AE11+Filosofía!AE11),2),0)</f>
        <v>0</v>
      </c>
      <c r="S11" s="22">
        <f>IFERROR(ROUND(('Lengua y Literatura'!AF11+'1ª Lengua Extranjera'!AF11+'Geografía e Historia'!AF11+'Educación Física'!AF11+Matemáticas!AF11+Religión!AF11+'Biología y Geología'!AF11+Digitalización!AF11+'Economía y Emprendimiento'!AF11+'Expresión Artística'!AF11+'Física y Química'!AF11+FOL!AF11+Latín!AF11+Música!AF11+'2ª Lengua Extranjera'!AF11+Tecnología!AF11+'Valores Éticos'!AF11+'Optativa 1'!AF11+'Optativa 2'!AF11+'Optativa 3'!AF11+'Cultura Clásica'!AF11+Filosofía!AF11)/('Lengua y Literatura'!AG11+'1ª Lengua Extranjera'!AG11+'Geografía e Historia'!AG11+'Educación Física'!AG11+Matemáticas!AG11+Religión!AG11+'Biología y Geología'!AG11+Digitalización!AG11+'Economía y Emprendimiento'!AG11+'Expresión Artística'!AG11+'Física y Química'!AG11+FOL!AG11+Latín!AG11+Música!AG11+'2ª Lengua Extranjera'!AG11+Tecnología!AG11+'Valores Éticos'!AG11+'Optativa 1'!AG11+'Optativa 2'!AG11+'Optativa 3'!AG11+'Cultura Clásica'!AG11+Filosofía!AG11),2),0)</f>
        <v>0</v>
      </c>
      <c r="T11" s="22">
        <f>IFERROR(ROUND(('Lengua y Literatura'!AH11+'1ª Lengua Extranjera'!AH11+'Geografía e Historia'!AH11+'Educación Física'!AH11+Matemáticas!AH11+Religión!AH11+'Biología y Geología'!AH11+Digitalización!AH11+'Economía y Emprendimiento'!AH11+'Expresión Artística'!AH11+'Física y Química'!AH11+FOL!AH11+Latín!AH11+Música!AH11+'2ª Lengua Extranjera'!AH11+Tecnología!AH11+'Valores Éticos'!AH11+'Optativa 1'!AH11+'Optativa 2'!AH11+'Optativa 3'!AH11+'Cultura Clásica'!AH11+Filosofía!AH11)/('Lengua y Literatura'!AI11+'1ª Lengua Extranjera'!AI11+'Geografía e Historia'!AI11+'Educación Física'!AI11+Matemáticas!AI11+Religión!AI11+'Biología y Geología'!AI11+Digitalización!AI11+'Economía y Emprendimiento'!AI11+'Expresión Artística'!AI11+'Física y Química'!AI11+FOL!AI11+Latín!AI11+Música!AI11+'2ª Lengua Extranjera'!AI11+Tecnología!AI11+'Valores Éticos'!AI11+'Optativa 1'!AI11+'Optativa 2'!AI11+'Optativa 3'!AI11+'Cultura Clásica'!AI11+Filosofía!AI11),2),0)</f>
        <v>0</v>
      </c>
      <c r="U11" s="22">
        <f>IFERROR(ROUND(('Lengua y Literatura'!AJ11+'1ª Lengua Extranjera'!AJ11+'Geografía e Historia'!AJ11+'Educación Física'!AJ11+Matemáticas!AJ11+Religión!AJ11+'Biología y Geología'!AJ11+Digitalización!AJ11+'Economía y Emprendimiento'!AJ11+'Expresión Artística'!AJ11+'Física y Química'!AJ11+FOL!AJ11+Latín!AJ11+Música!AJ11+'2ª Lengua Extranjera'!AJ11+Tecnología!AJ11+'Valores Éticos'!AJ11+'Optativa 1'!AJ11+'Optativa 2'!AJ11+'Optativa 3'!AJ11+'Cultura Clásica'!AJ11+Filosofía!AJ11)/('Lengua y Literatura'!AK11+'1ª Lengua Extranjera'!AK11+'Geografía e Historia'!AK11+'Educación Física'!AK11+Matemáticas!AK11+Religión!AK11+'Biología y Geología'!AK11+Digitalización!AK11+'Economía y Emprendimiento'!AK11+'Expresión Artística'!AK11+'Física y Química'!AK11+FOL!AK11+Latín!AK11+Música!AK11+'2ª Lengua Extranjera'!AK11+Tecnología!AK11+'Valores Éticos'!AK11+'Optativa 1'!AK11+'Optativa 2'!AK11+'Optativa 3'!AK11+'Cultura Clásica'!AK11+Filosofía!AK11),2),0)</f>
        <v>0</v>
      </c>
      <c r="V11" s="22">
        <f>IFERROR(ROUND(('Lengua y Literatura'!AL11+'1ª Lengua Extranjera'!AL11+'Geografía e Historia'!AL11+'Educación Física'!AL11+Matemáticas!AL11+Religión!AL11+'Biología y Geología'!AL11+Digitalización!AL11+'Economía y Emprendimiento'!AL11+'Expresión Artística'!AL11+'Física y Química'!AL11+FOL!AL11+Latín!AL11+Música!AL11+'2ª Lengua Extranjera'!AL11+Tecnología!AL11+'Valores Éticos'!AL11+'Optativa 1'!AL11+'Optativa 2'!AL11+'Optativa 3'!AL11+'Cultura Clásica'!AL11+Filosofía!AL11)/('Lengua y Literatura'!AM11+'1ª Lengua Extranjera'!AM11+'Geografía e Historia'!AM11+'Educación Física'!AM11+Matemáticas!AM11+Religión!AM11+'Biología y Geología'!AM11+Digitalización!AM11+'Economía y Emprendimiento'!AM11+'Expresión Artística'!AM11+'Física y Química'!AM11+FOL!AM11+Latín!AM11+Música!AM11+'2ª Lengua Extranjera'!AM11+Tecnología!AM11+'Valores Éticos'!AM11+'Optativa 1'!AM11+'Optativa 2'!AM11+'Optativa 3'!AM11+'Cultura Clásica'!AM11+Filosofía!AM11),2),0)</f>
        <v>0</v>
      </c>
      <c r="W11" s="22">
        <f>IFERROR(ROUND(('Lengua y Literatura'!AN11+'1ª Lengua Extranjera'!AN11+'Geografía e Historia'!AN11+'Educación Física'!AN11+Matemáticas!AN11+Religión!AN11+'Biología y Geología'!AN11+Digitalización!AN11+'Economía y Emprendimiento'!AN11+'Expresión Artística'!AN11+'Física y Química'!AN11+FOL!AN11+Latín!AN11+Música!AN11+'2ª Lengua Extranjera'!AN11+Tecnología!AN11+'Valores Éticos'!AN11+'Optativa 1'!AN11+'Optativa 2'!AN11+'Optativa 3'!AN11+'Cultura Clásica'!AN11+Filosofía!AN11)/('Lengua y Literatura'!AO11+'1ª Lengua Extranjera'!AO11+'Geografía e Historia'!AO11+'Educación Física'!AO11+Matemáticas!AO11+Religión!AO11+'Biología y Geología'!AO11+Digitalización!AO11+'Economía y Emprendimiento'!AO11+'Expresión Artística'!AO11+'Física y Química'!AO11+FOL!AO11+Latín!AO11+Música!AO11+'2ª Lengua Extranjera'!AO11+Tecnología!AO11+'Valores Éticos'!AO11+'Optativa 1'!AO11+'Optativa 2'!AO11+'Optativa 3'!AO11+'Cultura Clásica'!AO11+Filosofía!AO11),2),0)</f>
        <v>0</v>
      </c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>
        <v>9</v>
      </c>
      <c r="B12" s="7"/>
      <c r="C12" s="2" t="str">
        <f t="shared" si="0"/>
        <v>D</v>
      </c>
      <c r="D12" s="2" t="str">
        <f t="shared" si="0"/>
        <v>D</v>
      </c>
      <c r="E12" s="2" t="str">
        <f t="shared" si="0"/>
        <v>D</v>
      </c>
      <c r="F12" s="2" t="str">
        <f t="shared" si="0"/>
        <v>D</v>
      </c>
      <c r="G12" s="2" t="str">
        <f t="shared" si="0"/>
        <v>D</v>
      </c>
      <c r="H12" s="2" t="str">
        <f t="shared" si="0"/>
        <v>D</v>
      </c>
      <c r="I12" s="2" t="str">
        <f t="shared" si="0"/>
        <v>D</v>
      </c>
      <c r="J12" s="2" t="str">
        <f t="shared" si="0"/>
        <v>D</v>
      </c>
      <c r="L12" s="4"/>
      <c r="M12" s="4"/>
      <c r="P12" s="21">
        <f>IFERROR(ROUND(('Lengua y Literatura'!Z12+'1ª Lengua Extranjera'!Z12+'Geografía e Historia'!Z12+'Educación Física'!Z12+Matemáticas!Z12+Religión!Z12+'Biología y Geología'!Z12+Digitalización!Z12+'Economía y Emprendimiento'!Z12+'Expresión Artística'!Z12+'Física y Química'!Z12+FOL!Z12+Latín!Z12+Música!Z12+'2ª Lengua Extranjera'!Z12+Tecnología!Z12+'Valores Éticos'!Z12+'Optativa 1'!Z12+'Optativa 2'!Z12+'Optativa 3'!Z12+'Cultura Clásica'!Z12+Filosofía!Z12)/('Lengua y Literatura'!AA12+'1ª Lengua Extranjera'!AA12+'Geografía e Historia'!AA12+'Educación Física'!AA12+Matemáticas!AA12+Religión!AA12+'Biología y Geología'!AA12+Digitalización!AA12+'Economía y Emprendimiento'!AA12+'Expresión Artística'!AA12+'Física y Química'!AA12+FOL!AA12+Latín!AA12+Música!AA12+'2ª Lengua Extranjera'!AA12+Tecnología!AA12+'Valores Éticos'!AA12+'Optativa 1'!AA12+'Optativa 2'!AA12+'Optativa 3'!AA12+'Cultura Clásica'!AA12+Filosofía!AA12),2),0)</f>
        <v>0</v>
      </c>
      <c r="Q12" s="21">
        <f>IFERROR(ROUND(('Lengua y Literatura'!AB12+'1ª Lengua Extranjera'!AB12+'Geografía e Historia'!AB12+'Educación Física'!AB12+Matemáticas!AB12+Religión!AB12+'Biología y Geología'!AB12+Digitalización!AB12+'Economía y Emprendimiento'!AB12+'Expresión Artística'!AB12+'Física y Química'!AB12+FOL!AB12+Latín!AB12+Música!AB12+'2ª Lengua Extranjera'!AB12+Tecnología!AB12+'Valores Éticos'!AB12+'Optativa 1'!AB12+'Optativa 2'!AB12+'Optativa 3'!AB12+'Cultura Clásica'!AB12+Filosofía!AB12)/('Lengua y Literatura'!AC12+'1ª Lengua Extranjera'!AC12+'Geografía e Historia'!AC12+'Educación Física'!AC12+Matemáticas!AC12+Religión!AC12+'Biología y Geología'!AC12+Digitalización!AC12+'Economía y Emprendimiento'!AC12+'Expresión Artística'!AC12+'Física y Química'!AC12+FOL!AC12+Latín!AC12+Música!AC12+'2ª Lengua Extranjera'!AC12+Tecnología!AC12+'Valores Éticos'!AC12+'Optativa 1'!AC12+'Optativa 2'!AC12+'Optativa 3'!AC12+'Cultura Clásica'!AC12+Filosofía!AC12),2),0)</f>
        <v>0</v>
      </c>
      <c r="R12" s="21">
        <f>IFERROR(ROUND(('Lengua y Literatura'!AD12+'1ª Lengua Extranjera'!AD12+'Geografía e Historia'!AD12+'Educación Física'!AD12+Matemáticas!AD12+Religión!AD12+'Biología y Geología'!AD12+Digitalización!AD12+'Economía y Emprendimiento'!AD12+'Expresión Artística'!AD12+'Física y Química'!AD12+FOL!AD12+Latín!AD12+Música!AD12+'2ª Lengua Extranjera'!AD12+Tecnología!AD12+'Valores Éticos'!AD12+'Optativa 1'!AD12+'Optativa 2'!AD12+'Optativa 3'!AD12+'Cultura Clásica'!AD12+Filosofía!AD12)/('Lengua y Literatura'!AE12+'1ª Lengua Extranjera'!AE12+'Geografía e Historia'!AE12+'Educación Física'!AE12+Matemáticas!AE12+Religión!AE12+'Biología y Geología'!AE12+Digitalización!AE12+'Economía y Emprendimiento'!AE12+'Expresión Artística'!AE12+'Física y Química'!AE12+FOL!AE12+Latín!AE12+Música!AE12+'2ª Lengua Extranjera'!AE12+Tecnología!AE12+'Valores Éticos'!AE12+'Optativa 1'!AE12+'Optativa 2'!AE12+'Optativa 3'!AE12+'Cultura Clásica'!AE12+Filosofía!AE12),2),0)</f>
        <v>0</v>
      </c>
      <c r="S12" s="21">
        <f>IFERROR(ROUND(('Lengua y Literatura'!AF12+'1ª Lengua Extranjera'!AF12+'Geografía e Historia'!AF12+'Educación Física'!AF12+Matemáticas!AF12+Religión!AF12+'Biología y Geología'!AF12+Digitalización!AF12+'Economía y Emprendimiento'!AF12+'Expresión Artística'!AF12+'Física y Química'!AF12+FOL!AF12+Latín!AF12+Música!AF12+'2ª Lengua Extranjera'!AF12+Tecnología!AF12+'Valores Éticos'!AF12+'Optativa 1'!AF12+'Optativa 2'!AF12+'Optativa 3'!AF12+'Cultura Clásica'!AF12+Filosofía!AF12)/('Lengua y Literatura'!AG12+'1ª Lengua Extranjera'!AG12+'Geografía e Historia'!AG12+'Educación Física'!AG12+Matemáticas!AG12+Religión!AG12+'Biología y Geología'!AG12+Digitalización!AG12+'Economía y Emprendimiento'!AG12+'Expresión Artística'!AG12+'Física y Química'!AG12+FOL!AG12+Latín!AG12+Música!AG12+'2ª Lengua Extranjera'!AG12+Tecnología!AG12+'Valores Éticos'!AG12+'Optativa 1'!AG12+'Optativa 2'!AG12+'Optativa 3'!AG12+'Cultura Clásica'!AG12+Filosofía!AG12),2),0)</f>
        <v>0</v>
      </c>
      <c r="T12" s="21">
        <f>IFERROR(ROUND(('Lengua y Literatura'!AH12+'1ª Lengua Extranjera'!AH12+'Geografía e Historia'!AH12+'Educación Física'!AH12+Matemáticas!AH12+Religión!AH12+'Biología y Geología'!AH12+Digitalización!AH12+'Economía y Emprendimiento'!AH12+'Expresión Artística'!AH12+'Física y Química'!AH12+FOL!AH12+Latín!AH12+Música!AH12+'2ª Lengua Extranjera'!AH12+Tecnología!AH12+'Valores Éticos'!AH12+'Optativa 1'!AH12+'Optativa 2'!AH12+'Optativa 3'!AH12+'Cultura Clásica'!AH12+Filosofía!AH12)/('Lengua y Literatura'!AI12+'1ª Lengua Extranjera'!AI12+'Geografía e Historia'!AI12+'Educación Física'!AI12+Matemáticas!AI12+Religión!AI12+'Biología y Geología'!AI12+Digitalización!AI12+'Economía y Emprendimiento'!AI12+'Expresión Artística'!AI12+'Física y Química'!AI12+FOL!AI12+Latín!AI12+Música!AI12+'2ª Lengua Extranjera'!AI12+Tecnología!AI12+'Valores Éticos'!AI12+'Optativa 1'!AI12+'Optativa 2'!AI12+'Optativa 3'!AI12+'Cultura Clásica'!AI12+Filosofía!AI12),2),0)</f>
        <v>0</v>
      </c>
      <c r="U12" s="21">
        <f>IFERROR(ROUND(('Lengua y Literatura'!AJ12+'1ª Lengua Extranjera'!AJ12+'Geografía e Historia'!AJ12+'Educación Física'!AJ12+Matemáticas!AJ12+Religión!AJ12+'Biología y Geología'!AJ12+Digitalización!AJ12+'Economía y Emprendimiento'!AJ12+'Expresión Artística'!AJ12+'Física y Química'!AJ12+FOL!AJ12+Latín!AJ12+Música!AJ12+'2ª Lengua Extranjera'!AJ12+Tecnología!AJ12+'Valores Éticos'!AJ12+'Optativa 1'!AJ12+'Optativa 2'!AJ12+'Optativa 3'!AJ12+'Cultura Clásica'!AJ12+Filosofía!AJ12)/('Lengua y Literatura'!AK12+'1ª Lengua Extranjera'!AK12+'Geografía e Historia'!AK12+'Educación Física'!AK12+Matemáticas!AK12+Religión!AK12+'Biología y Geología'!AK12+Digitalización!AK12+'Economía y Emprendimiento'!AK12+'Expresión Artística'!AK12+'Física y Química'!AK12+FOL!AK12+Latín!AK12+Música!AK12+'2ª Lengua Extranjera'!AK12+Tecnología!AK12+'Valores Éticos'!AK12+'Optativa 1'!AK12+'Optativa 2'!AK12+'Optativa 3'!AK12+'Cultura Clásica'!AK12+Filosofía!AK12),2),0)</f>
        <v>0</v>
      </c>
      <c r="V12" s="21">
        <f>IFERROR(ROUND(('Lengua y Literatura'!AL12+'1ª Lengua Extranjera'!AL12+'Geografía e Historia'!AL12+'Educación Física'!AL12+Matemáticas!AL12+Religión!AL12+'Biología y Geología'!AL12+Digitalización!AL12+'Economía y Emprendimiento'!AL12+'Expresión Artística'!AL12+'Física y Química'!AL12+FOL!AL12+Latín!AL12+Música!AL12+'2ª Lengua Extranjera'!AL12+Tecnología!AL12+'Valores Éticos'!AL12+'Optativa 1'!AL12+'Optativa 2'!AL12+'Optativa 3'!AL12+'Cultura Clásica'!AL12+Filosofía!AL12)/('Lengua y Literatura'!AM12+'1ª Lengua Extranjera'!AM12+'Geografía e Historia'!AM12+'Educación Física'!AM12+Matemáticas!AM12+Religión!AM12+'Biología y Geología'!AM12+Digitalización!AM12+'Economía y Emprendimiento'!AM12+'Expresión Artística'!AM12+'Física y Química'!AM12+FOL!AM12+Latín!AM12+Música!AM12+'2ª Lengua Extranjera'!AM12+Tecnología!AM12+'Valores Éticos'!AM12+'Optativa 1'!AM12+'Optativa 2'!AM12+'Optativa 3'!AM12+'Cultura Clásica'!AM12+Filosofía!AM12),2),0)</f>
        <v>0</v>
      </c>
      <c r="W12" s="21">
        <f>IFERROR(ROUND(('Lengua y Literatura'!AN12+'1ª Lengua Extranjera'!AN12+'Geografía e Historia'!AN12+'Educación Física'!AN12+Matemáticas!AN12+Religión!AN12+'Biología y Geología'!AN12+Digitalización!AN12+'Economía y Emprendimiento'!AN12+'Expresión Artística'!AN12+'Física y Química'!AN12+FOL!AN12+Latín!AN12+Música!AN12+'2ª Lengua Extranjera'!AN12+Tecnología!AN12+'Valores Éticos'!AN12+'Optativa 1'!AN12+'Optativa 2'!AN12+'Optativa 3'!AN12+'Cultura Clásica'!AN12+Filosofía!AN12)/('Lengua y Literatura'!AO12+'1ª Lengua Extranjera'!AO12+'Geografía e Historia'!AO12+'Educación Física'!AO12+Matemáticas!AO12+Religión!AO12+'Biología y Geología'!AO12+Digitalización!AO12+'Economía y Emprendimiento'!AO12+'Expresión Artística'!AO12+'Física y Química'!AO12+FOL!AO12+Latín!AO12+Música!AO12+'2ª Lengua Extranjera'!AO12+Tecnología!AO12+'Valores Éticos'!AO12+'Optativa 1'!AO12+'Optativa 2'!AO12+'Optativa 3'!AO12+'Cultura Clásica'!AO12+Filosofía!AO12),2),0)</f>
        <v>0</v>
      </c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>
        <v>10</v>
      </c>
      <c r="B13" s="8"/>
      <c r="C13" s="4" t="str">
        <f t="shared" si="0"/>
        <v>D</v>
      </c>
      <c r="D13" s="4" t="str">
        <f t="shared" si="0"/>
        <v>D</v>
      </c>
      <c r="E13" s="4" t="str">
        <f t="shared" si="0"/>
        <v>D</v>
      </c>
      <c r="F13" s="4" t="str">
        <f t="shared" si="0"/>
        <v>D</v>
      </c>
      <c r="G13" s="4" t="str">
        <f t="shared" si="0"/>
        <v>D</v>
      </c>
      <c r="H13" s="4" t="str">
        <f t="shared" si="0"/>
        <v>D</v>
      </c>
      <c r="I13" s="4" t="str">
        <f t="shared" si="0"/>
        <v>D</v>
      </c>
      <c r="J13" s="4" t="str">
        <f t="shared" si="0"/>
        <v>D</v>
      </c>
      <c r="P13" s="22">
        <f>IFERROR(ROUND(('Lengua y Literatura'!Z13+'1ª Lengua Extranjera'!Z13+'Geografía e Historia'!Z13+'Educación Física'!Z13+Matemáticas!Z13+Religión!Z13+'Biología y Geología'!Z13+Digitalización!Z13+'Economía y Emprendimiento'!Z13+'Expresión Artística'!Z13+'Física y Química'!Z13+FOL!Z13+Latín!Z13+Música!Z13+'2ª Lengua Extranjera'!Z13+Tecnología!Z13+'Valores Éticos'!Z13+'Optativa 1'!Z13+'Optativa 2'!Z13+'Optativa 3'!Z13+'Cultura Clásica'!Z13+Filosofía!Z13)/('Lengua y Literatura'!AA13+'1ª Lengua Extranjera'!AA13+'Geografía e Historia'!AA13+'Educación Física'!AA13+Matemáticas!AA13+Religión!AA13+'Biología y Geología'!AA13+Digitalización!AA13+'Economía y Emprendimiento'!AA13+'Expresión Artística'!AA13+'Física y Química'!AA13+FOL!AA13+Latín!AA13+Música!AA13+'2ª Lengua Extranjera'!AA13+Tecnología!AA13+'Valores Éticos'!AA13+'Optativa 1'!AA13+'Optativa 2'!AA13+'Optativa 3'!AA13+'Cultura Clásica'!AA13+Filosofía!AA13),2),0)</f>
        <v>0</v>
      </c>
      <c r="Q13" s="22">
        <f>IFERROR(ROUND(('Lengua y Literatura'!AB13+'1ª Lengua Extranjera'!AB13+'Geografía e Historia'!AB13+'Educación Física'!AB13+Matemáticas!AB13+Religión!AB13+'Biología y Geología'!AB13+Digitalización!AB13+'Economía y Emprendimiento'!AB13+'Expresión Artística'!AB13+'Física y Química'!AB13+FOL!AB13+Latín!AB13+Música!AB13+'2ª Lengua Extranjera'!AB13+Tecnología!AB13+'Valores Éticos'!AB13+'Optativa 1'!AB13+'Optativa 2'!AB13+'Optativa 3'!AB13+'Cultura Clásica'!AB13+Filosofía!AB13)/('Lengua y Literatura'!AC13+'1ª Lengua Extranjera'!AC13+'Geografía e Historia'!AC13+'Educación Física'!AC13+Matemáticas!AC13+Religión!AC13+'Biología y Geología'!AC13+Digitalización!AC13+'Economía y Emprendimiento'!AC13+'Expresión Artística'!AC13+'Física y Química'!AC13+FOL!AC13+Latín!AC13+Música!AC13+'2ª Lengua Extranjera'!AC13+Tecnología!AC13+'Valores Éticos'!AC13+'Optativa 1'!AC13+'Optativa 2'!AC13+'Optativa 3'!AC13+'Cultura Clásica'!AC13+Filosofía!AC13),2),0)</f>
        <v>0</v>
      </c>
      <c r="R13" s="22">
        <f>IFERROR(ROUND(('Lengua y Literatura'!AD13+'1ª Lengua Extranjera'!AD13+'Geografía e Historia'!AD13+'Educación Física'!AD13+Matemáticas!AD13+Religión!AD13+'Biología y Geología'!AD13+Digitalización!AD13+'Economía y Emprendimiento'!AD13+'Expresión Artística'!AD13+'Física y Química'!AD13+FOL!AD13+Latín!AD13+Música!AD13+'2ª Lengua Extranjera'!AD13+Tecnología!AD13+'Valores Éticos'!AD13+'Optativa 1'!AD13+'Optativa 2'!AD13+'Optativa 3'!AD13+'Cultura Clásica'!AD13+Filosofía!AD13)/('Lengua y Literatura'!AE13+'1ª Lengua Extranjera'!AE13+'Geografía e Historia'!AE13+'Educación Física'!AE13+Matemáticas!AE13+Religión!AE13+'Biología y Geología'!AE13+Digitalización!AE13+'Economía y Emprendimiento'!AE13+'Expresión Artística'!AE13+'Física y Química'!AE13+FOL!AE13+Latín!AE13+Música!AE13+'2ª Lengua Extranjera'!AE13+Tecnología!AE13+'Valores Éticos'!AE13+'Optativa 1'!AE13+'Optativa 2'!AE13+'Optativa 3'!AE13+'Cultura Clásica'!AE13+Filosofía!AE13),2),0)</f>
        <v>0</v>
      </c>
      <c r="S13" s="22">
        <f>IFERROR(ROUND(('Lengua y Literatura'!AF13+'1ª Lengua Extranjera'!AF13+'Geografía e Historia'!AF13+'Educación Física'!AF13+Matemáticas!AF13+Religión!AF13+'Biología y Geología'!AF13+Digitalización!AF13+'Economía y Emprendimiento'!AF13+'Expresión Artística'!AF13+'Física y Química'!AF13+FOL!AF13+Latín!AF13+Música!AF13+'2ª Lengua Extranjera'!AF13+Tecnología!AF13+'Valores Éticos'!AF13+'Optativa 1'!AF13+'Optativa 2'!AF13+'Optativa 3'!AF13+'Cultura Clásica'!AF13+Filosofía!AF13)/('Lengua y Literatura'!AG13+'1ª Lengua Extranjera'!AG13+'Geografía e Historia'!AG13+'Educación Física'!AG13+Matemáticas!AG13+Religión!AG13+'Biología y Geología'!AG13+Digitalización!AG13+'Economía y Emprendimiento'!AG13+'Expresión Artística'!AG13+'Física y Química'!AG13+FOL!AG13+Latín!AG13+Música!AG13+'2ª Lengua Extranjera'!AG13+Tecnología!AG13+'Valores Éticos'!AG13+'Optativa 1'!AG13+'Optativa 2'!AG13+'Optativa 3'!AG13+'Cultura Clásica'!AG13+Filosofía!AG13),2),0)</f>
        <v>0</v>
      </c>
      <c r="T13" s="22">
        <f>IFERROR(ROUND(('Lengua y Literatura'!AH13+'1ª Lengua Extranjera'!AH13+'Geografía e Historia'!AH13+'Educación Física'!AH13+Matemáticas!AH13+Religión!AH13+'Biología y Geología'!AH13+Digitalización!AH13+'Economía y Emprendimiento'!AH13+'Expresión Artística'!AH13+'Física y Química'!AH13+FOL!AH13+Latín!AH13+Música!AH13+'2ª Lengua Extranjera'!AH13+Tecnología!AH13+'Valores Éticos'!AH13+'Optativa 1'!AH13+'Optativa 2'!AH13+'Optativa 3'!AH13+'Cultura Clásica'!AH13+Filosofía!AH13)/('Lengua y Literatura'!AI13+'1ª Lengua Extranjera'!AI13+'Geografía e Historia'!AI13+'Educación Física'!AI13+Matemáticas!AI13+Religión!AI13+'Biología y Geología'!AI13+Digitalización!AI13+'Economía y Emprendimiento'!AI13+'Expresión Artística'!AI13+'Física y Química'!AI13+FOL!AI13+Latín!AI13+Música!AI13+'2ª Lengua Extranjera'!AI13+Tecnología!AI13+'Valores Éticos'!AI13+'Optativa 1'!AI13+'Optativa 2'!AI13+'Optativa 3'!AI13+'Cultura Clásica'!AI13+Filosofía!AI13),2),0)</f>
        <v>0</v>
      </c>
      <c r="U13" s="22">
        <f>IFERROR(ROUND(('Lengua y Literatura'!AJ13+'1ª Lengua Extranjera'!AJ13+'Geografía e Historia'!AJ13+'Educación Física'!AJ13+Matemáticas!AJ13+Religión!AJ13+'Biología y Geología'!AJ13+Digitalización!AJ13+'Economía y Emprendimiento'!AJ13+'Expresión Artística'!AJ13+'Física y Química'!AJ13+FOL!AJ13+Latín!AJ13+Música!AJ13+'2ª Lengua Extranjera'!AJ13+Tecnología!AJ13+'Valores Éticos'!AJ13+'Optativa 1'!AJ13+'Optativa 2'!AJ13+'Optativa 3'!AJ13+'Cultura Clásica'!AJ13+Filosofía!AJ13)/('Lengua y Literatura'!AK13+'1ª Lengua Extranjera'!AK13+'Geografía e Historia'!AK13+'Educación Física'!AK13+Matemáticas!AK13+Religión!AK13+'Biología y Geología'!AK13+Digitalización!AK13+'Economía y Emprendimiento'!AK13+'Expresión Artística'!AK13+'Física y Química'!AK13+FOL!AK13+Latín!AK13+Música!AK13+'2ª Lengua Extranjera'!AK13+Tecnología!AK13+'Valores Éticos'!AK13+'Optativa 1'!AK13+'Optativa 2'!AK13+'Optativa 3'!AK13+'Cultura Clásica'!AK13+Filosofía!AK13),2),0)</f>
        <v>0</v>
      </c>
      <c r="V13" s="22">
        <f>IFERROR(ROUND(('Lengua y Literatura'!AL13+'1ª Lengua Extranjera'!AL13+'Geografía e Historia'!AL13+'Educación Física'!AL13+Matemáticas!AL13+Religión!AL13+'Biología y Geología'!AL13+Digitalización!AL13+'Economía y Emprendimiento'!AL13+'Expresión Artística'!AL13+'Física y Química'!AL13+FOL!AL13+Latín!AL13+Música!AL13+'2ª Lengua Extranjera'!AL13+Tecnología!AL13+'Valores Éticos'!AL13+'Optativa 1'!AL13+'Optativa 2'!AL13+'Optativa 3'!AL13+'Cultura Clásica'!AL13+Filosofía!AL13)/('Lengua y Literatura'!AM13+'1ª Lengua Extranjera'!AM13+'Geografía e Historia'!AM13+'Educación Física'!AM13+Matemáticas!AM13+Religión!AM13+'Biología y Geología'!AM13+Digitalización!AM13+'Economía y Emprendimiento'!AM13+'Expresión Artística'!AM13+'Física y Química'!AM13+FOL!AM13+Latín!AM13+Música!AM13+'2ª Lengua Extranjera'!AM13+Tecnología!AM13+'Valores Éticos'!AM13+'Optativa 1'!AM13+'Optativa 2'!AM13+'Optativa 3'!AM13+'Cultura Clásica'!AM13+Filosofía!AM13),2),0)</f>
        <v>0</v>
      </c>
      <c r="W13" s="22">
        <f>IFERROR(ROUND(('Lengua y Literatura'!AN13+'1ª Lengua Extranjera'!AN13+'Geografía e Historia'!AN13+'Educación Física'!AN13+Matemáticas!AN13+Religión!AN13+'Biología y Geología'!AN13+Digitalización!AN13+'Economía y Emprendimiento'!AN13+'Expresión Artística'!AN13+'Física y Química'!AN13+FOL!AN13+Latín!AN13+Música!AN13+'2ª Lengua Extranjera'!AN13+Tecnología!AN13+'Valores Éticos'!AN13+'Optativa 1'!AN13+'Optativa 2'!AN13+'Optativa 3'!AN13+'Cultura Clásica'!AN13+Filosofía!AN13)/('Lengua y Literatura'!AO13+'1ª Lengua Extranjera'!AO13+'Geografía e Historia'!AO13+'Educación Física'!AO13+Matemáticas!AO13+Religión!AO13+'Biología y Geología'!AO13+Digitalización!AO13+'Economía y Emprendimiento'!AO13+'Expresión Artística'!AO13+'Física y Química'!AO13+FOL!AO13+Latín!AO13+Música!AO13+'2ª Lengua Extranjera'!AO13+Tecnología!AO13+'Valores Éticos'!AO13+'Optativa 1'!AO13+'Optativa 2'!AO13+'Optativa 3'!AO13+'Cultura Clásica'!AO13+Filosofía!AO13),2),0)</f>
        <v>0</v>
      </c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3">
        <v>11</v>
      </c>
      <c r="B14" s="7"/>
      <c r="C14" s="2" t="str">
        <f t="shared" si="0"/>
        <v>D</v>
      </c>
      <c r="D14" s="2" t="str">
        <f t="shared" si="0"/>
        <v>D</v>
      </c>
      <c r="E14" s="2" t="str">
        <f t="shared" si="0"/>
        <v>D</v>
      </c>
      <c r="F14" s="2" t="str">
        <f t="shared" si="0"/>
        <v>D</v>
      </c>
      <c r="G14" s="2" t="str">
        <f t="shared" si="0"/>
        <v>D</v>
      </c>
      <c r="H14" s="2" t="str">
        <f t="shared" si="0"/>
        <v>D</v>
      </c>
      <c r="I14" s="2" t="str">
        <f t="shared" si="0"/>
        <v>D</v>
      </c>
      <c r="J14" s="2" t="str">
        <f t="shared" si="0"/>
        <v>D</v>
      </c>
      <c r="P14" s="21">
        <f>IFERROR(ROUND(('Lengua y Literatura'!Z14+'1ª Lengua Extranjera'!Z14+'Geografía e Historia'!Z14+'Educación Física'!Z14+Matemáticas!Z14+Religión!Z14+'Biología y Geología'!Z14+Digitalización!Z14+'Economía y Emprendimiento'!Z14+'Expresión Artística'!Z14+'Física y Química'!Z14+FOL!Z14+Latín!Z14+Música!Z14+'2ª Lengua Extranjera'!Z14+Tecnología!Z14+'Valores Éticos'!Z14+'Optativa 1'!Z14+'Optativa 2'!Z14+'Optativa 3'!Z14+'Cultura Clásica'!Z14+Filosofía!Z14)/('Lengua y Literatura'!AA14+'1ª Lengua Extranjera'!AA14+'Geografía e Historia'!AA14+'Educación Física'!AA14+Matemáticas!AA14+Religión!AA14+'Biología y Geología'!AA14+Digitalización!AA14+'Economía y Emprendimiento'!AA14+'Expresión Artística'!AA14+'Física y Química'!AA14+FOL!AA14+Latín!AA14+Música!AA14+'2ª Lengua Extranjera'!AA14+Tecnología!AA14+'Valores Éticos'!AA14+'Optativa 1'!AA14+'Optativa 2'!AA14+'Optativa 3'!AA14+'Cultura Clásica'!AA14+Filosofía!AA14),2),0)</f>
        <v>0</v>
      </c>
      <c r="Q14" s="21">
        <f>IFERROR(ROUND(('Lengua y Literatura'!AB14+'1ª Lengua Extranjera'!AB14+'Geografía e Historia'!AB14+'Educación Física'!AB14+Matemáticas!AB14+Religión!AB14+'Biología y Geología'!AB14+Digitalización!AB14+'Economía y Emprendimiento'!AB14+'Expresión Artística'!AB14+'Física y Química'!AB14+FOL!AB14+Latín!AB14+Música!AB14+'2ª Lengua Extranjera'!AB14+Tecnología!AB14+'Valores Éticos'!AB14+'Optativa 1'!AB14+'Optativa 2'!AB14+'Optativa 3'!AB14+'Cultura Clásica'!AB14+Filosofía!AB14)/('Lengua y Literatura'!AC14+'1ª Lengua Extranjera'!AC14+'Geografía e Historia'!AC14+'Educación Física'!AC14+Matemáticas!AC14+Religión!AC14+'Biología y Geología'!AC14+Digitalización!AC14+'Economía y Emprendimiento'!AC14+'Expresión Artística'!AC14+'Física y Química'!AC14+FOL!AC14+Latín!AC14+Música!AC14+'2ª Lengua Extranjera'!AC14+Tecnología!AC14+'Valores Éticos'!AC14+'Optativa 1'!AC14+'Optativa 2'!AC14+'Optativa 3'!AC14+'Cultura Clásica'!AC14+Filosofía!AC14),2),0)</f>
        <v>0</v>
      </c>
      <c r="R14" s="21">
        <f>IFERROR(ROUND(('Lengua y Literatura'!AD14+'1ª Lengua Extranjera'!AD14+'Geografía e Historia'!AD14+'Educación Física'!AD14+Matemáticas!AD14+Religión!AD14+'Biología y Geología'!AD14+Digitalización!AD14+'Economía y Emprendimiento'!AD14+'Expresión Artística'!AD14+'Física y Química'!AD14+FOL!AD14+Latín!AD14+Música!AD14+'2ª Lengua Extranjera'!AD14+Tecnología!AD14+'Valores Éticos'!AD14+'Optativa 1'!AD14+'Optativa 2'!AD14+'Optativa 3'!AD14+'Cultura Clásica'!AD14+Filosofía!AD14)/('Lengua y Literatura'!AE14+'1ª Lengua Extranjera'!AE14+'Geografía e Historia'!AE14+'Educación Física'!AE14+Matemáticas!AE14+Religión!AE14+'Biología y Geología'!AE14+Digitalización!AE14+'Economía y Emprendimiento'!AE14+'Expresión Artística'!AE14+'Física y Química'!AE14+FOL!AE14+Latín!AE14+Música!AE14+'2ª Lengua Extranjera'!AE14+Tecnología!AE14+'Valores Éticos'!AE14+'Optativa 1'!AE14+'Optativa 2'!AE14+'Optativa 3'!AE14+'Cultura Clásica'!AE14+Filosofía!AE14),2),0)</f>
        <v>0</v>
      </c>
      <c r="S14" s="21">
        <f>IFERROR(ROUND(('Lengua y Literatura'!AF14+'1ª Lengua Extranjera'!AF14+'Geografía e Historia'!AF14+'Educación Física'!AF14+Matemáticas!AF14+Religión!AF14+'Biología y Geología'!AF14+Digitalización!AF14+'Economía y Emprendimiento'!AF14+'Expresión Artística'!AF14+'Física y Química'!AF14+FOL!AF14+Latín!AF14+Música!AF14+'2ª Lengua Extranjera'!AF14+Tecnología!AF14+'Valores Éticos'!AF14+'Optativa 1'!AF14+'Optativa 2'!AF14+'Optativa 3'!AF14+'Cultura Clásica'!AF14+Filosofía!AF14)/('Lengua y Literatura'!AG14+'1ª Lengua Extranjera'!AG14+'Geografía e Historia'!AG14+'Educación Física'!AG14+Matemáticas!AG14+Religión!AG14+'Biología y Geología'!AG14+Digitalización!AG14+'Economía y Emprendimiento'!AG14+'Expresión Artística'!AG14+'Física y Química'!AG14+FOL!AG14+Latín!AG14+Música!AG14+'2ª Lengua Extranjera'!AG14+Tecnología!AG14+'Valores Éticos'!AG14+'Optativa 1'!AG14+'Optativa 2'!AG14+'Optativa 3'!AG14+'Cultura Clásica'!AG14+Filosofía!AG14),2),0)</f>
        <v>0</v>
      </c>
      <c r="T14" s="21">
        <f>IFERROR(ROUND(('Lengua y Literatura'!AH14+'1ª Lengua Extranjera'!AH14+'Geografía e Historia'!AH14+'Educación Física'!AH14+Matemáticas!AH14+Religión!AH14+'Biología y Geología'!AH14+Digitalización!AH14+'Economía y Emprendimiento'!AH14+'Expresión Artística'!AH14+'Física y Química'!AH14+FOL!AH14+Latín!AH14+Música!AH14+'2ª Lengua Extranjera'!AH14+Tecnología!AH14+'Valores Éticos'!AH14+'Optativa 1'!AH14+'Optativa 2'!AH14+'Optativa 3'!AH14+'Cultura Clásica'!AH14+Filosofía!AH14)/('Lengua y Literatura'!AI14+'1ª Lengua Extranjera'!AI14+'Geografía e Historia'!AI14+'Educación Física'!AI14+Matemáticas!AI14+Religión!AI14+'Biología y Geología'!AI14+Digitalización!AI14+'Economía y Emprendimiento'!AI14+'Expresión Artística'!AI14+'Física y Química'!AI14+FOL!AI14+Latín!AI14+Música!AI14+'2ª Lengua Extranjera'!AI14+Tecnología!AI14+'Valores Éticos'!AI14+'Optativa 1'!AI14+'Optativa 2'!AI14+'Optativa 3'!AI14+'Cultura Clásica'!AI14+Filosofía!AI14),2),0)</f>
        <v>0</v>
      </c>
      <c r="U14" s="21">
        <f>IFERROR(ROUND(('Lengua y Literatura'!AJ14+'1ª Lengua Extranjera'!AJ14+'Geografía e Historia'!AJ14+'Educación Física'!AJ14+Matemáticas!AJ14+Religión!AJ14+'Biología y Geología'!AJ14+Digitalización!AJ14+'Economía y Emprendimiento'!AJ14+'Expresión Artística'!AJ14+'Física y Química'!AJ14+FOL!AJ14+Latín!AJ14+Música!AJ14+'2ª Lengua Extranjera'!AJ14+Tecnología!AJ14+'Valores Éticos'!AJ14+'Optativa 1'!AJ14+'Optativa 2'!AJ14+'Optativa 3'!AJ14+'Cultura Clásica'!AJ14+Filosofía!AJ14)/('Lengua y Literatura'!AK14+'1ª Lengua Extranjera'!AK14+'Geografía e Historia'!AK14+'Educación Física'!AK14+Matemáticas!AK14+Religión!AK14+'Biología y Geología'!AK14+Digitalización!AK14+'Economía y Emprendimiento'!AK14+'Expresión Artística'!AK14+'Física y Química'!AK14+FOL!AK14+Latín!AK14+Música!AK14+'2ª Lengua Extranjera'!AK14+Tecnología!AK14+'Valores Éticos'!AK14+'Optativa 1'!AK14+'Optativa 2'!AK14+'Optativa 3'!AK14+'Cultura Clásica'!AK14+Filosofía!AK14),2),0)</f>
        <v>0</v>
      </c>
      <c r="V14" s="21">
        <f>IFERROR(ROUND(('Lengua y Literatura'!AL14+'1ª Lengua Extranjera'!AL14+'Geografía e Historia'!AL14+'Educación Física'!AL14+Matemáticas!AL14+Religión!AL14+'Biología y Geología'!AL14+Digitalización!AL14+'Economía y Emprendimiento'!AL14+'Expresión Artística'!AL14+'Física y Química'!AL14+FOL!AL14+Latín!AL14+Música!AL14+'2ª Lengua Extranjera'!AL14+Tecnología!AL14+'Valores Éticos'!AL14+'Optativa 1'!AL14+'Optativa 2'!AL14+'Optativa 3'!AL14+'Cultura Clásica'!AL14+Filosofía!AL14)/('Lengua y Literatura'!AM14+'1ª Lengua Extranjera'!AM14+'Geografía e Historia'!AM14+'Educación Física'!AM14+Matemáticas!AM14+Religión!AM14+'Biología y Geología'!AM14+Digitalización!AM14+'Economía y Emprendimiento'!AM14+'Expresión Artística'!AM14+'Física y Química'!AM14+FOL!AM14+Latín!AM14+Música!AM14+'2ª Lengua Extranjera'!AM14+Tecnología!AM14+'Valores Éticos'!AM14+'Optativa 1'!AM14+'Optativa 2'!AM14+'Optativa 3'!AM14+'Cultura Clásica'!AM14+Filosofía!AM14),2),0)</f>
        <v>0</v>
      </c>
      <c r="W14" s="21">
        <f>IFERROR(ROUND(('Lengua y Literatura'!AN14+'1ª Lengua Extranjera'!AN14+'Geografía e Historia'!AN14+'Educación Física'!AN14+Matemáticas!AN14+Religión!AN14+'Biología y Geología'!AN14+Digitalización!AN14+'Economía y Emprendimiento'!AN14+'Expresión Artística'!AN14+'Física y Química'!AN14+FOL!AN14+Latín!AN14+Música!AN14+'2ª Lengua Extranjera'!AN14+Tecnología!AN14+'Valores Éticos'!AN14+'Optativa 1'!AN14+'Optativa 2'!AN14+'Optativa 3'!AN14+'Cultura Clásica'!AN14+Filosofía!AN14)/('Lengua y Literatura'!AO14+'1ª Lengua Extranjera'!AO14+'Geografía e Historia'!AO14+'Educación Física'!AO14+Matemáticas!AO14+Religión!AO14+'Biología y Geología'!AO14+Digitalización!AO14+'Economía y Emprendimiento'!AO14+'Expresión Artística'!AO14+'Física y Química'!AO14+FOL!AO14+Latín!AO14+Música!AO14+'2ª Lengua Extranjera'!AO14+Tecnología!AO14+'Valores Éticos'!AO14+'Optativa 1'!AO14+'Optativa 2'!AO14+'Optativa 3'!AO14+'Cultura Clásica'!AO14+Filosofía!AO14),2),0)</f>
        <v>0</v>
      </c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3">
        <v>12</v>
      </c>
      <c r="B15" s="8"/>
      <c r="C15" s="4" t="str">
        <f t="shared" si="0"/>
        <v>D</v>
      </c>
      <c r="D15" s="4" t="str">
        <f t="shared" si="0"/>
        <v>D</v>
      </c>
      <c r="E15" s="4" t="str">
        <f t="shared" si="0"/>
        <v>D</v>
      </c>
      <c r="F15" s="4" t="str">
        <f t="shared" si="0"/>
        <v>D</v>
      </c>
      <c r="G15" s="4" t="str">
        <f t="shared" si="0"/>
        <v>D</v>
      </c>
      <c r="H15" s="4" t="str">
        <f t="shared" si="0"/>
        <v>D</v>
      </c>
      <c r="I15" s="4" t="str">
        <f t="shared" si="0"/>
        <v>D</v>
      </c>
      <c r="J15" s="4" t="str">
        <f t="shared" si="0"/>
        <v>D</v>
      </c>
      <c r="P15" s="22">
        <f>IFERROR(ROUND(('Lengua y Literatura'!Z15+'1ª Lengua Extranjera'!Z15+'Geografía e Historia'!Z15+'Educación Física'!Z15+Matemáticas!Z15+Religión!Z15+'Biología y Geología'!Z15+Digitalización!Z15+'Economía y Emprendimiento'!Z15+'Expresión Artística'!Z15+'Física y Química'!Z15+FOL!Z15+Latín!Z15+Música!Z15+'2ª Lengua Extranjera'!Z15+Tecnología!Z15+'Valores Éticos'!Z15+'Optativa 1'!Z15+'Optativa 2'!Z15+'Optativa 3'!Z15+'Cultura Clásica'!Z15+Filosofía!Z15)/('Lengua y Literatura'!AA15+'1ª Lengua Extranjera'!AA15+'Geografía e Historia'!AA15+'Educación Física'!AA15+Matemáticas!AA15+Religión!AA15+'Biología y Geología'!AA15+Digitalización!AA15+'Economía y Emprendimiento'!AA15+'Expresión Artística'!AA15+'Física y Química'!AA15+FOL!AA15+Latín!AA15+Música!AA15+'2ª Lengua Extranjera'!AA15+Tecnología!AA15+'Valores Éticos'!AA15+'Optativa 1'!AA15+'Optativa 2'!AA15+'Optativa 3'!AA15+'Cultura Clásica'!AA15+Filosofía!AA15),2),0)</f>
        <v>0</v>
      </c>
      <c r="Q15" s="22">
        <f>IFERROR(ROUND(('Lengua y Literatura'!AB15+'1ª Lengua Extranjera'!AB15+'Geografía e Historia'!AB15+'Educación Física'!AB15+Matemáticas!AB15+Religión!AB15+'Biología y Geología'!AB15+Digitalización!AB15+'Economía y Emprendimiento'!AB15+'Expresión Artística'!AB15+'Física y Química'!AB15+FOL!AB15+Latín!AB15+Música!AB15+'2ª Lengua Extranjera'!AB15+Tecnología!AB15+'Valores Éticos'!AB15+'Optativa 1'!AB15+'Optativa 2'!AB15+'Optativa 3'!AB15+'Cultura Clásica'!AB15+Filosofía!AB15)/('Lengua y Literatura'!AC15+'1ª Lengua Extranjera'!AC15+'Geografía e Historia'!AC15+'Educación Física'!AC15+Matemáticas!AC15+Religión!AC15+'Biología y Geología'!AC15+Digitalización!AC15+'Economía y Emprendimiento'!AC15+'Expresión Artística'!AC15+'Física y Química'!AC15+FOL!AC15+Latín!AC15+Música!AC15+'2ª Lengua Extranjera'!AC15+Tecnología!AC15+'Valores Éticos'!AC15+'Optativa 1'!AC15+'Optativa 2'!AC15+'Optativa 3'!AC15+'Cultura Clásica'!AC15+Filosofía!AC15),2),0)</f>
        <v>0</v>
      </c>
      <c r="R15" s="22">
        <f>IFERROR(ROUND(('Lengua y Literatura'!AD15+'1ª Lengua Extranjera'!AD15+'Geografía e Historia'!AD15+'Educación Física'!AD15+Matemáticas!AD15+Religión!AD15+'Biología y Geología'!AD15+Digitalización!AD15+'Economía y Emprendimiento'!AD15+'Expresión Artística'!AD15+'Física y Química'!AD15+FOL!AD15+Latín!AD15+Música!AD15+'2ª Lengua Extranjera'!AD15+Tecnología!AD15+'Valores Éticos'!AD15+'Optativa 1'!AD15+'Optativa 2'!AD15+'Optativa 3'!AD15+'Cultura Clásica'!AD15+Filosofía!AD15)/('Lengua y Literatura'!AE15+'1ª Lengua Extranjera'!AE15+'Geografía e Historia'!AE15+'Educación Física'!AE15+Matemáticas!AE15+Religión!AE15+'Biología y Geología'!AE15+Digitalización!AE15+'Economía y Emprendimiento'!AE15+'Expresión Artística'!AE15+'Física y Química'!AE15+FOL!AE15+Latín!AE15+Música!AE15+'2ª Lengua Extranjera'!AE15+Tecnología!AE15+'Valores Éticos'!AE15+'Optativa 1'!AE15+'Optativa 2'!AE15+'Optativa 3'!AE15+'Cultura Clásica'!AE15+Filosofía!AE15),2),0)</f>
        <v>0</v>
      </c>
      <c r="S15" s="22">
        <f>IFERROR(ROUND(('Lengua y Literatura'!AF15+'1ª Lengua Extranjera'!AF15+'Geografía e Historia'!AF15+'Educación Física'!AF15+Matemáticas!AF15+Religión!AF15+'Biología y Geología'!AF15+Digitalización!AF15+'Economía y Emprendimiento'!AF15+'Expresión Artística'!AF15+'Física y Química'!AF15+FOL!AF15+Latín!AF15+Música!AF15+'2ª Lengua Extranjera'!AF15+Tecnología!AF15+'Valores Éticos'!AF15+'Optativa 1'!AF15+'Optativa 2'!AF15+'Optativa 3'!AF15+'Cultura Clásica'!AF15+Filosofía!AF15)/('Lengua y Literatura'!AG15+'1ª Lengua Extranjera'!AG15+'Geografía e Historia'!AG15+'Educación Física'!AG15+Matemáticas!AG15+Religión!AG15+'Biología y Geología'!AG15+Digitalización!AG15+'Economía y Emprendimiento'!AG15+'Expresión Artística'!AG15+'Física y Química'!AG15+FOL!AG15+Latín!AG15+Música!AG15+'2ª Lengua Extranjera'!AG15+Tecnología!AG15+'Valores Éticos'!AG15+'Optativa 1'!AG15+'Optativa 2'!AG15+'Optativa 3'!AG15+'Cultura Clásica'!AG15+Filosofía!AG15),2),0)</f>
        <v>0</v>
      </c>
      <c r="T15" s="22">
        <f>IFERROR(ROUND(('Lengua y Literatura'!AH15+'1ª Lengua Extranjera'!AH15+'Geografía e Historia'!AH15+'Educación Física'!AH15+Matemáticas!AH15+Religión!AH15+'Biología y Geología'!AH15+Digitalización!AH15+'Economía y Emprendimiento'!AH15+'Expresión Artística'!AH15+'Física y Química'!AH15+FOL!AH15+Latín!AH15+Música!AH15+'2ª Lengua Extranjera'!AH15+Tecnología!AH15+'Valores Éticos'!AH15+'Optativa 1'!AH15+'Optativa 2'!AH15+'Optativa 3'!AH15+'Cultura Clásica'!AH15+Filosofía!AH15)/('Lengua y Literatura'!AI15+'1ª Lengua Extranjera'!AI15+'Geografía e Historia'!AI15+'Educación Física'!AI15+Matemáticas!AI15+Religión!AI15+'Biología y Geología'!AI15+Digitalización!AI15+'Economía y Emprendimiento'!AI15+'Expresión Artística'!AI15+'Física y Química'!AI15+FOL!AI15+Latín!AI15+Música!AI15+'2ª Lengua Extranjera'!AI15+Tecnología!AI15+'Valores Éticos'!AI15+'Optativa 1'!AI15+'Optativa 2'!AI15+'Optativa 3'!AI15+'Cultura Clásica'!AI15+Filosofía!AI15),2),0)</f>
        <v>0</v>
      </c>
      <c r="U15" s="22">
        <f>IFERROR(ROUND(('Lengua y Literatura'!AJ15+'1ª Lengua Extranjera'!AJ15+'Geografía e Historia'!AJ15+'Educación Física'!AJ15+Matemáticas!AJ15+Religión!AJ15+'Biología y Geología'!AJ15+Digitalización!AJ15+'Economía y Emprendimiento'!AJ15+'Expresión Artística'!AJ15+'Física y Química'!AJ15+FOL!AJ15+Latín!AJ15+Música!AJ15+'2ª Lengua Extranjera'!AJ15+Tecnología!AJ15+'Valores Éticos'!AJ15+'Optativa 1'!AJ15+'Optativa 2'!AJ15+'Optativa 3'!AJ15+'Cultura Clásica'!AJ15+Filosofía!AJ15)/('Lengua y Literatura'!AK15+'1ª Lengua Extranjera'!AK15+'Geografía e Historia'!AK15+'Educación Física'!AK15+Matemáticas!AK15+Religión!AK15+'Biología y Geología'!AK15+Digitalización!AK15+'Economía y Emprendimiento'!AK15+'Expresión Artística'!AK15+'Física y Química'!AK15+FOL!AK15+Latín!AK15+Música!AK15+'2ª Lengua Extranjera'!AK15+Tecnología!AK15+'Valores Éticos'!AK15+'Optativa 1'!AK15+'Optativa 2'!AK15+'Optativa 3'!AK15+'Cultura Clásica'!AK15+Filosofía!AK15),2),0)</f>
        <v>0</v>
      </c>
      <c r="V15" s="22">
        <f>IFERROR(ROUND(('Lengua y Literatura'!AL15+'1ª Lengua Extranjera'!AL15+'Geografía e Historia'!AL15+'Educación Física'!AL15+Matemáticas!AL15+Religión!AL15+'Biología y Geología'!AL15+Digitalización!AL15+'Economía y Emprendimiento'!AL15+'Expresión Artística'!AL15+'Física y Química'!AL15+FOL!AL15+Latín!AL15+Música!AL15+'2ª Lengua Extranjera'!AL15+Tecnología!AL15+'Valores Éticos'!AL15+'Optativa 1'!AL15+'Optativa 2'!AL15+'Optativa 3'!AL15+'Cultura Clásica'!AL15+Filosofía!AL15)/('Lengua y Literatura'!AM15+'1ª Lengua Extranjera'!AM15+'Geografía e Historia'!AM15+'Educación Física'!AM15+Matemáticas!AM15+Religión!AM15+'Biología y Geología'!AM15+Digitalización!AM15+'Economía y Emprendimiento'!AM15+'Expresión Artística'!AM15+'Física y Química'!AM15+FOL!AM15+Latín!AM15+Música!AM15+'2ª Lengua Extranjera'!AM15+Tecnología!AM15+'Valores Éticos'!AM15+'Optativa 1'!AM15+'Optativa 2'!AM15+'Optativa 3'!AM15+'Cultura Clásica'!AM15+Filosofía!AM15),2),0)</f>
        <v>0</v>
      </c>
      <c r="W15" s="22">
        <f>IFERROR(ROUND(('Lengua y Literatura'!AN15+'1ª Lengua Extranjera'!AN15+'Geografía e Historia'!AN15+'Educación Física'!AN15+Matemáticas!AN15+Religión!AN15+'Biología y Geología'!AN15+Digitalización!AN15+'Economía y Emprendimiento'!AN15+'Expresión Artística'!AN15+'Física y Química'!AN15+FOL!AN15+Latín!AN15+Música!AN15+'2ª Lengua Extranjera'!AN15+Tecnología!AN15+'Valores Éticos'!AN15+'Optativa 1'!AN15+'Optativa 2'!AN15+'Optativa 3'!AN15+'Cultura Clásica'!AN15+Filosofía!AN15)/('Lengua y Literatura'!AO15+'1ª Lengua Extranjera'!AO15+'Geografía e Historia'!AO15+'Educación Física'!AO15+Matemáticas!AO15+Religión!AO15+'Biología y Geología'!AO15+Digitalización!AO15+'Economía y Emprendimiento'!AO15+'Expresión Artística'!AO15+'Física y Química'!AO15+FOL!AO15+Latín!AO15+Música!AO15+'2ª Lengua Extranjera'!AO15+Tecnología!AO15+'Valores Éticos'!AO15+'Optativa 1'!AO15+'Optativa 2'!AO15+'Optativa 3'!AO15+'Cultura Clásica'!AO15+Filosofía!AO15),2),0)</f>
        <v>0</v>
      </c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A16" s="3">
        <v>13</v>
      </c>
      <c r="B16" s="7"/>
      <c r="C16" s="2" t="str">
        <f t="shared" si="0"/>
        <v>D</v>
      </c>
      <c r="D16" s="2" t="str">
        <f t="shared" si="0"/>
        <v>D</v>
      </c>
      <c r="E16" s="2" t="str">
        <f t="shared" si="0"/>
        <v>D</v>
      </c>
      <c r="F16" s="2" t="str">
        <f t="shared" si="0"/>
        <v>D</v>
      </c>
      <c r="G16" s="2" t="str">
        <f t="shared" si="0"/>
        <v>D</v>
      </c>
      <c r="H16" s="2" t="str">
        <f t="shared" si="0"/>
        <v>D</v>
      </c>
      <c r="I16" s="2" t="str">
        <f t="shared" si="0"/>
        <v>D</v>
      </c>
      <c r="J16" s="2" t="str">
        <f t="shared" si="0"/>
        <v>D</v>
      </c>
      <c r="P16" s="21">
        <f>IFERROR(ROUND(('Lengua y Literatura'!Z16+'1ª Lengua Extranjera'!Z16+'Geografía e Historia'!Z16+'Educación Física'!Z16+Matemáticas!Z16+Religión!Z16+'Biología y Geología'!Z16+Digitalización!Z16+'Economía y Emprendimiento'!Z16+'Expresión Artística'!Z16+'Física y Química'!Z16+FOL!Z16+Latín!Z16+Música!Z16+'2ª Lengua Extranjera'!Z16+Tecnología!Z16+'Valores Éticos'!Z16+'Optativa 1'!Z16+'Optativa 2'!Z16+'Optativa 3'!Z16+'Cultura Clásica'!Z16+Filosofía!Z16)/('Lengua y Literatura'!AA16+'1ª Lengua Extranjera'!AA16+'Geografía e Historia'!AA16+'Educación Física'!AA16+Matemáticas!AA16+Religión!AA16+'Biología y Geología'!AA16+Digitalización!AA16+'Economía y Emprendimiento'!AA16+'Expresión Artística'!AA16+'Física y Química'!AA16+FOL!AA16+Latín!AA16+Música!AA16+'2ª Lengua Extranjera'!AA16+Tecnología!AA16+'Valores Éticos'!AA16+'Optativa 1'!AA16+'Optativa 2'!AA16+'Optativa 3'!AA16+'Cultura Clásica'!AA16+Filosofía!AA16),2),0)</f>
        <v>0</v>
      </c>
      <c r="Q16" s="21">
        <f>IFERROR(ROUND(('Lengua y Literatura'!AB16+'1ª Lengua Extranjera'!AB16+'Geografía e Historia'!AB16+'Educación Física'!AB16+Matemáticas!AB16+Religión!AB16+'Biología y Geología'!AB16+Digitalización!AB16+'Economía y Emprendimiento'!AB16+'Expresión Artística'!AB16+'Física y Química'!AB16+FOL!AB16+Latín!AB16+Música!AB16+'2ª Lengua Extranjera'!AB16+Tecnología!AB16+'Valores Éticos'!AB16+'Optativa 1'!AB16+'Optativa 2'!AB16+'Optativa 3'!AB16+'Cultura Clásica'!AB16+Filosofía!AB16)/('Lengua y Literatura'!AC16+'1ª Lengua Extranjera'!AC16+'Geografía e Historia'!AC16+'Educación Física'!AC16+Matemáticas!AC16+Religión!AC16+'Biología y Geología'!AC16+Digitalización!AC16+'Economía y Emprendimiento'!AC16+'Expresión Artística'!AC16+'Física y Química'!AC16+FOL!AC16+Latín!AC16+Música!AC16+'2ª Lengua Extranjera'!AC16+Tecnología!AC16+'Valores Éticos'!AC16+'Optativa 1'!AC16+'Optativa 2'!AC16+'Optativa 3'!AC16+'Cultura Clásica'!AC16+Filosofía!AC16),2),0)</f>
        <v>0</v>
      </c>
      <c r="R16" s="21">
        <f>IFERROR(ROUND(('Lengua y Literatura'!AD16+'1ª Lengua Extranjera'!AD16+'Geografía e Historia'!AD16+'Educación Física'!AD16+Matemáticas!AD16+Religión!AD16+'Biología y Geología'!AD16+Digitalización!AD16+'Economía y Emprendimiento'!AD16+'Expresión Artística'!AD16+'Física y Química'!AD16+FOL!AD16+Latín!AD16+Música!AD16+'2ª Lengua Extranjera'!AD16+Tecnología!AD16+'Valores Éticos'!AD16+'Optativa 1'!AD16+'Optativa 2'!AD16+'Optativa 3'!AD16+'Cultura Clásica'!AD16+Filosofía!AD16)/('Lengua y Literatura'!AE16+'1ª Lengua Extranjera'!AE16+'Geografía e Historia'!AE16+'Educación Física'!AE16+Matemáticas!AE16+Religión!AE16+'Biología y Geología'!AE16+Digitalización!AE16+'Economía y Emprendimiento'!AE16+'Expresión Artística'!AE16+'Física y Química'!AE16+FOL!AE16+Latín!AE16+Música!AE16+'2ª Lengua Extranjera'!AE16+Tecnología!AE16+'Valores Éticos'!AE16+'Optativa 1'!AE16+'Optativa 2'!AE16+'Optativa 3'!AE16+'Cultura Clásica'!AE16+Filosofía!AE16),2),0)</f>
        <v>0</v>
      </c>
      <c r="S16" s="21">
        <f>IFERROR(ROUND(('Lengua y Literatura'!AF16+'1ª Lengua Extranjera'!AF16+'Geografía e Historia'!AF16+'Educación Física'!AF16+Matemáticas!AF16+Religión!AF16+'Biología y Geología'!AF16+Digitalización!AF16+'Economía y Emprendimiento'!AF16+'Expresión Artística'!AF16+'Física y Química'!AF16+FOL!AF16+Latín!AF16+Música!AF16+'2ª Lengua Extranjera'!AF16+Tecnología!AF16+'Valores Éticos'!AF16+'Optativa 1'!AF16+'Optativa 2'!AF16+'Optativa 3'!AF16+'Cultura Clásica'!AF16+Filosofía!AF16)/('Lengua y Literatura'!AG16+'1ª Lengua Extranjera'!AG16+'Geografía e Historia'!AG16+'Educación Física'!AG16+Matemáticas!AG16+Religión!AG16+'Biología y Geología'!AG16+Digitalización!AG16+'Economía y Emprendimiento'!AG16+'Expresión Artística'!AG16+'Física y Química'!AG16+FOL!AG16+Latín!AG16+Música!AG16+'2ª Lengua Extranjera'!AG16+Tecnología!AG16+'Valores Éticos'!AG16+'Optativa 1'!AG16+'Optativa 2'!AG16+'Optativa 3'!AG16+'Cultura Clásica'!AG16+Filosofía!AG16),2),0)</f>
        <v>0</v>
      </c>
      <c r="T16" s="21">
        <f>IFERROR(ROUND(('Lengua y Literatura'!AH16+'1ª Lengua Extranjera'!AH16+'Geografía e Historia'!AH16+'Educación Física'!AH16+Matemáticas!AH16+Religión!AH16+'Biología y Geología'!AH16+Digitalización!AH16+'Economía y Emprendimiento'!AH16+'Expresión Artística'!AH16+'Física y Química'!AH16+FOL!AH16+Latín!AH16+Música!AH16+'2ª Lengua Extranjera'!AH16+Tecnología!AH16+'Valores Éticos'!AH16+'Optativa 1'!AH16+'Optativa 2'!AH16+'Optativa 3'!AH16+'Cultura Clásica'!AH16+Filosofía!AH16)/('Lengua y Literatura'!AI16+'1ª Lengua Extranjera'!AI16+'Geografía e Historia'!AI16+'Educación Física'!AI16+Matemáticas!AI16+Religión!AI16+'Biología y Geología'!AI16+Digitalización!AI16+'Economía y Emprendimiento'!AI16+'Expresión Artística'!AI16+'Física y Química'!AI16+FOL!AI16+Latín!AI16+Música!AI16+'2ª Lengua Extranjera'!AI16+Tecnología!AI16+'Valores Éticos'!AI16+'Optativa 1'!AI16+'Optativa 2'!AI16+'Optativa 3'!AI16+'Cultura Clásica'!AI16+Filosofía!AI16),2),0)</f>
        <v>0</v>
      </c>
      <c r="U16" s="21">
        <f>IFERROR(ROUND(('Lengua y Literatura'!AJ16+'1ª Lengua Extranjera'!AJ16+'Geografía e Historia'!AJ16+'Educación Física'!AJ16+Matemáticas!AJ16+Religión!AJ16+'Biología y Geología'!AJ16+Digitalización!AJ16+'Economía y Emprendimiento'!AJ16+'Expresión Artística'!AJ16+'Física y Química'!AJ16+FOL!AJ16+Latín!AJ16+Música!AJ16+'2ª Lengua Extranjera'!AJ16+Tecnología!AJ16+'Valores Éticos'!AJ16+'Optativa 1'!AJ16+'Optativa 2'!AJ16+'Optativa 3'!AJ16+'Cultura Clásica'!AJ16+Filosofía!AJ16)/('Lengua y Literatura'!AK16+'1ª Lengua Extranjera'!AK16+'Geografía e Historia'!AK16+'Educación Física'!AK16+Matemáticas!AK16+Religión!AK16+'Biología y Geología'!AK16+Digitalización!AK16+'Economía y Emprendimiento'!AK16+'Expresión Artística'!AK16+'Física y Química'!AK16+FOL!AK16+Latín!AK16+Música!AK16+'2ª Lengua Extranjera'!AK16+Tecnología!AK16+'Valores Éticos'!AK16+'Optativa 1'!AK16+'Optativa 2'!AK16+'Optativa 3'!AK16+'Cultura Clásica'!AK16+Filosofía!AK16),2),0)</f>
        <v>0</v>
      </c>
      <c r="V16" s="21">
        <f>IFERROR(ROUND(('Lengua y Literatura'!AL16+'1ª Lengua Extranjera'!AL16+'Geografía e Historia'!AL16+'Educación Física'!AL16+Matemáticas!AL16+Religión!AL16+'Biología y Geología'!AL16+Digitalización!AL16+'Economía y Emprendimiento'!AL16+'Expresión Artística'!AL16+'Física y Química'!AL16+FOL!AL16+Latín!AL16+Música!AL16+'2ª Lengua Extranjera'!AL16+Tecnología!AL16+'Valores Éticos'!AL16+'Optativa 1'!AL16+'Optativa 2'!AL16+'Optativa 3'!AL16+'Cultura Clásica'!AL16+Filosofía!AL16)/('Lengua y Literatura'!AM16+'1ª Lengua Extranjera'!AM16+'Geografía e Historia'!AM16+'Educación Física'!AM16+Matemáticas!AM16+Religión!AM16+'Biología y Geología'!AM16+Digitalización!AM16+'Economía y Emprendimiento'!AM16+'Expresión Artística'!AM16+'Física y Química'!AM16+FOL!AM16+Latín!AM16+Música!AM16+'2ª Lengua Extranjera'!AM16+Tecnología!AM16+'Valores Éticos'!AM16+'Optativa 1'!AM16+'Optativa 2'!AM16+'Optativa 3'!AM16+'Cultura Clásica'!AM16+Filosofía!AM16),2),0)</f>
        <v>0</v>
      </c>
      <c r="W16" s="21">
        <f>IFERROR(ROUND(('Lengua y Literatura'!AN16+'1ª Lengua Extranjera'!AN16+'Geografía e Historia'!AN16+'Educación Física'!AN16+Matemáticas!AN16+Religión!AN16+'Biología y Geología'!AN16+Digitalización!AN16+'Economía y Emprendimiento'!AN16+'Expresión Artística'!AN16+'Física y Química'!AN16+FOL!AN16+Latín!AN16+Música!AN16+'2ª Lengua Extranjera'!AN16+Tecnología!AN16+'Valores Éticos'!AN16+'Optativa 1'!AN16+'Optativa 2'!AN16+'Optativa 3'!AN16+'Cultura Clásica'!AN16+Filosofía!AN16)/('Lengua y Literatura'!AO16+'1ª Lengua Extranjera'!AO16+'Geografía e Historia'!AO16+'Educación Física'!AO16+Matemáticas!AO16+Religión!AO16+'Biología y Geología'!AO16+Digitalización!AO16+'Economía y Emprendimiento'!AO16+'Expresión Artística'!AO16+'Física y Química'!AO16+FOL!AO16+Latín!AO16+Música!AO16+'2ª Lengua Extranjera'!AO16+Tecnología!AO16+'Valores Éticos'!AO16+'Optativa 1'!AO16+'Optativa 2'!AO16+'Optativa 3'!AO16+'Cultura Clásica'!AO16+Filosofía!AO16),2),0)</f>
        <v>0</v>
      </c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3">
        <v>14</v>
      </c>
      <c r="B17" s="8"/>
      <c r="C17" s="4" t="str">
        <f t="shared" si="0"/>
        <v>D</v>
      </c>
      <c r="D17" s="4" t="str">
        <f t="shared" si="0"/>
        <v>D</v>
      </c>
      <c r="E17" s="4" t="str">
        <f t="shared" si="0"/>
        <v>D</v>
      </c>
      <c r="F17" s="4" t="str">
        <f t="shared" si="0"/>
        <v>D</v>
      </c>
      <c r="G17" s="4" t="str">
        <f t="shared" si="0"/>
        <v>D</v>
      </c>
      <c r="H17" s="4" t="str">
        <f t="shared" si="0"/>
        <v>D</v>
      </c>
      <c r="I17" s="4" t="str">
        <f t="shared" si="0"/>
        <v>D</v>
      </c>
      <c r="J17" s="4" t="str">
        <f t="shared" si="0"/>
        <v>D</v>
      </c>
      <c r="P17" s="22">
        <f>IFERROR(ROUND(('Lengua y Literatura'!Z17+'1ª Lengua Extranjera'!Z17+'Geografía e Historia'!Z17+'Educación Física'!Z17+Matemáticas!Z17+Religión!Z17+'Biología y Geología'!Z17+Digitalización!Z17+'Economía y Emprendimiento'!Z17+'Expresión Artística'!Z17+'Física y Química'!Z17+FOL!Z17+Latín!Z17+Música!Z17+'2ª Lengua Extranjera'!Z17+Tecnología!Z17+'Valores Éticos'!Z17+'Optativa 1'!Z17+'Optativa 2'!Z17+'Optativa 3'!Z17+'Cultura Clásica'!Z17+Filosofía!Z17)/('Lengua y Literatura'!AA17+'1ª Lengua Extranjera'!AA17+'Geografía e Historia'!AA17+'Educación Física'!AA17+Matemáticas!AA17+Religión!AA17+'Biología y Geología'!AA17+Digitalización!AA17+'Economía y Emprendimiento'!AA17+'Expresión Artística'!AA17+'Física y Química'!AA17+FOL!AA17+Latín!AA17+Música!AA17+'2ª Lengua Extranjera'!AA17+Tecnología!AA17+'Valores Éticos'!AA17+'Optativa 1'!AA17+'Optativa 2'!AA17+'Optativa 3'!AA17+'Cultura Clásica'!AA17+Filosofía!AA17),2),0)</f>
        <v>0</v>
      </c>
      <c r="Q17" s="22">
        <f>IFERROR(ROUND(('Lengua y Literatura'!AB17+'1ª Lengua Extranjera'!AB17+'Geografía e Historia'!AB17+'Educación Física'!AB17+Matemáticas!AB17+Religión!AB17+'Biología y Geología'!AB17+Digitalización!AB17+'Economía y Emprendimiento'!AB17+'Expresión Artística'!AB17+'Física y Química'!AB17+FOL!AB17+Latín!AB17+Música!AB17+'2ª Lengua Extranjera'!AB17+Tecnología!AB17+'Valores Éticos'!AB17+'Optativa 1'!AB17+'Optativa 2'!AB17+'Optativa 3'!AB17+'Cultura Clásica'!AB17+Filosofía!AB17)/('Lengua y Literatura'!AC17+'1ª Lengua Extranjera'!AC17+'Geografía e Historia'!AC17+'Educación Física'!AC17+Matemáticas!AC17+Religión!AC17+'Biología y Geología'!AC17+Digitalización!AC17+'Economía y Emprendimiento'!AC17+'Expresión Artística'!AC17+'Física y Química'!AC17+FOL!AC17+Latín!AC17+Música!AC17+'2ª Lengua Extranjera'!AC17+Tecnología!AC17+'Valores Éticos'!AC17+'Optativa 1'!AC17+'Optativa 2'!AC17+'Optativa 3'!AC17+'Cultura Clásica'!AC17+Filosofía!AC17),2),0)</f>
        <v>0</v>
      </c>
      <c r="R17" s="22">
        <f>IFERROR(ROUND(('Lengua y Literatura'!AD17+'1ª Lengua Extranjera'!AD17+'Geografía e Historia'!AD17+'Educación Física'!AD17+Matemáticas!AD17+Religión!AD17+'Biología y Geología'!AD17+Digitalización!AD17+'Economía y Emprendimiento'!AD17+'Expresión Artística'!AD17+'Física y Química'!AD17+FOL!AD17+Latín!AD17+Música!AD17+'2ª Lengua Extranjera'!AD17+Tecnología!AD17+'Valores Éticos'!AD17+'Optativa 1'!AD17+'Optativa 2'!AD17+'Optativa 3'!AD17+'Cultura Clásica'!AD17+Filosofía!AD17)/('Lengua y Literatura'!AE17+'1ª Lengua Extranjera'!AE17+'Geografía e Historia'!AE17+'Educación Física'!AE17+Matemáticas!AE17+Religión!AE17+'Biología y Geología'!AE17+Digitalización!AE17+'Economía y Emprendimiento'!AE17+'Expresión Artística'!AE17+'Física y Química'!AE17+FOL!AE17+Latín!AE17+Música!AE17+'2ª Lengua Extranjera'!AE17+Tecnología!AE17+'Valores Éticos'!AE17+'Optativa 1'!AE17+'Optativa 2'!AE17+'Optativa 3'!AE17+'Cultura Clásica'!AE17+Filosofía!AE17),2),0)</f>
        <v>0</v>
      </c>
      <c r="S17" s="22">
        <f>IFERROR(ROUND(('Lengua y Literatura'!AF17+'1ª Lengua Extranjera'!AF17+'Geografía e Historia'!AF17+'Educación Física'!AF17+Matemáticas!AF17+Religión!AF17+'Biología y Geología'!AF17+Digitalización!AF17+'Economía y Emprendimiento'!AF17+'Expresión Artística'!AF17+'Física y Química'!AF17+FOL!AF17+Latín!AF17+Música!AF17+'2ª Lengua Extranjera'!AF17+Tecnología!AF17+'Valores Éticos'!AF17+'Optativa 1'!AF17+'Optativa 2'!AF17+'Optativa 3'!AF17+'Cultura Clásica'!AF17+Filosofía!AF17)/('Lengua y Literatura'!AG17+'1ª Lengua Extranjera'!AG17+'Geografía e Historia'!AG17+'Educación Física'!AG17+Matemáticas!AG17+Religión!AG17+'Biología y Geología'!AG17+Digitalización!AG17+'Economía y Emprendimiento'!AG17+'Expresión Artística'!AG17+'Física y Química'!AG17+FOL!AG17+Latín!AG17+Música!AG17+'2ª Lengua Extranjera'!AG17+Tecnología!AG17+'Valores Éticos'!AG17+'Optativa 1'!AG17+'Optativa 2'!AG17+'Optativa 3'!AG17+'Cultura Clásica'!AG17+Filosofía!AG17),2),0)</f>
        <v>0</v>
      </c>
      <c r="T17" s="22">
        <f>IFERROR(ROUND(('Lengua y Literatura'!AH17+'1ª Lengua Extranjera'!AH17+'Geografía e Historia'!AH17+'Educación Física'!AH17+Matemáticas!AH17+Religión!AH17+'Biología y Geología'!AH17+Digitalización!AH17+'Economía y Emprendimiento'!AH17+'Expresión Artística'!AH17+'Física y Química'!AH17+FOL!AH17+Latín!AH17+Música!AH17+'2ª Lengua Extranjera'!AH17+Tecnología!AH17+'Valores Éticos'!AH17+'Optativa 1'!AH17+'Optativa 2'!AH17+'Optativa 3'!AH17+'Cultura Clásica'!AH17+Filosofía!AH17)/('Lengua y Literatura'!AI17+'1ª Lengua Extranjera'!AI17+'Geografía e Historia'!AI17+'Educación Física'!AI17+Matemáticas!AI17+Religión!AI17+'Biología y Geología'!AI17+Digitalización!AI17+'Economía y Emprendimiento'!AI17+'Expresión Artística'!AI17+'Física y Química'!AI17+FOL!AI17+Latín!AI17+Música!AI17+'2ª Lengua Extranjera'!AI17+Tecnología!AI17+'Valores Éticos'!AI17+'Optativa 1'!AI17+'Optativa 2'!AI17+'Optativa 3'!AI17+'Cultura Clásica'!AI17+Filosofía!AI17),2),0)</f>
        <v>0</v>
      </c>
      <c r="U17" s="22">
        <f>IFERROR(ROUND(('Lengua y Literatura'!AJ17+'1ª Lengua Extranjera'!AJ17+'Geografía e Historia'!AJ17+'Educación Física'!AJ17+Matemáticas!AJ17+Religión!AJ17+'Biología y Geología'!AJ17+Digitalización!AJ17+'Economía y Emprendimiento'!AJ17+'Expresión Artística'!AJ17+'Física y Química'!AJ17+FOL!AJ17+Latín!AJ17+Música!AJ17+'2ª Lengua Extranjera'!AJ17+Tecnología!AJ17+'Valores Éticos'!AJ17+'Optativa 1'!AJ17+'Optativa 2'!AJ17+'Optativa 3'!AJ17+'Cultura Clásica'!AJ17+Filosofía!AJ17)/('Lengua y Literatura'!AK17+'1ª Lengua Extranjera'!AK17+'Geografía e Historia'!AK17+'Educación Física'!AK17+Matemáticas!AK17+Religión!AK17+'Biología y Geología'!AK17+Digitalización!AK17+'Economía y Emprendimiento'!AK17+'Expresión Artística'!AK17+'Física y Química'!AK17+FOL!AK17+Latín!AK17+Música!AK17+'2ª Lengua Extranjera'!AK17+Tecnología!AK17+'Valores Éticos'!AK17+'Optativa 1'!AK17+'Optativa 2'!AK17+'Optativa 3'!AK17+'Cultura Clásica'!AK17+Filosofía!AK17),2),0)</f>
        <v>0</v>
      </c>
      <c r="V17" s="22">
        <f>IFERROR(ROUND(('Lengua y Literatura'!AL17+'1ª Lengua Extranjera'!AL17+'Geografía e Historia'!AL17+'Educación Física'!AL17+Matemáticas!AL17+Religión!AL17+'Biología y Geología'!AL17+Digitalización!AL17+'Economía y Emprendimiento'!AL17+'Expresión Artística'!AL17+'Física y Química'!AL17+FOL!AL17+Latín!AL17+Música!AL17+'2ª Lengua Extranjera'!AL17+Tecnología!AL17+'Valores Éticos'!AL17+'Optativa 1'!AL17+'Optativa 2'!AL17+'Optativa 3'!AL17+'Cultura Clásica'!AL17+Filosofía!AL17)/('Lengua y Literatura'!AM17+'1ª Lengua Extranjera'!AM17+'Geografía e Historia'!AM17+'Educación Física'!AM17+Matemáticas!AM17+Religión!AM17+'Biología y Geología'!AM17+Digitalización!AM17+'Economía y Emprendimiento'!AM17+'Expresión Artística'!AM17+'Física y Química'!AM17+FOL!AM17+Latín!AM17+Música!AM17+'2ª Lengua Extranjera'!AM17+Tecnología!AM17+'Valores Éticos'!AM17+'Optativa 1'!AM17+'Optativa 2'!AM17+'Optativa 3'!AM17+'Cultura Clásica'!AM17+Filosofía!AM17),2),0)</f>
        <v>0</v>
      </c>
      <c r="W17" s="22">
        <f>IFERROR(ROUND(('Lengua y Literatura'!AN17+'1ª Lengua Extranjera'!AN17+'Geografía e Historia'!AN17+'Educación Física'!AN17+Matemáticas!AN17+Religión!AN17+'Biología y Geología'!AN17+Digitalización!AN17+'Economía y Emprendimiento'!AN17+'Expresión Artística'!AN17+'Física y Química'!AN17+FOL!AN17+Latín!AN17+Música!AN17+'2ª Lengua Extranjera'!AN17+Tecnología!AN17+'Valores Éticos'!AN17+'Optativa 1'!AN17+'Optativa 2'!AN17+'Optativa 3'!AN17+'Cultura Clásica'!AN17+Filosofía!AN17)/('Lengua y Literatura'!AO17+'1ª Lengua Extranjera'!AO17+'Geografía e Historia'!AO17+'Educación Física'!AO17+Matemáticas!AO17+Religión!AO17+'Biología y Geología'!AO17+Digitalización!AO17+'Economía y Emprendimiento'!AO17+'Expresión Artística'!AO17+'Física y Química'!AO17+FOL!AO17+Latín!AO17+Música!AO17+'2ª Lengua Extranjera'!AO17+Tecnología!AO17+'Valores Éticos'!AO17+'Optativa 1'!AO17+'Optativa 2'!AO17+'Optativa 3'!AO17+'Cultura Clásica'!AO17+Filosofía!AO17),2),0)</f>
        <v>0</v>
      </c>
      <c r="Y17" s="4"/>
      <c r="Z17" s="4"/>
      <c r="AA17" s="4"/>
      <c r="AB17" s="4"/>
      <c r="AC17" s="4"/>
      <c r="AD17" s="4"/>
      <c r="AE17" s="4"/>
      <c r="AF17" s="4"/>
    </row>
    <row r="18" spans="1:32" x14ac:dyDescent="0.25">
      <c r="A18" s="3">
        <v>15</v>
      </c>
      <c r="B18" s="7"/>
      <c r="C18" s="2" t="str">
        <f t="shared" si="0"/>
        <v>D</v>
      </c>
      <c r="D18" s="2" t="str">
        <f t="shared" si="0"/>
        <v>D</v>
      </c>
      <c r="E18" s="2" t="str">
        <f t="shared" si="0"/>
        <v>D</v>
      </c>
      <c r="F18" s="2" t="str">
        <f t="shared" si="0"/>
        <v>D</v>
      </c>
      <c r="G18" s="2" t="str">
        <f t="shared" si="0"/>
        <v>D</v>
      </c>
      <c r="H18" s="2" t="str">
        <f t="shared" si="0"/>
        <v>D</v>
      </c>
      <c r="I18" s="2" t="str">
        <f t="shared" si="0"/>
        <v>D</v>
      </c>
      <c r="J18" s="2" t="str">
        <f t="shared" si="0"/>
        <v>D</v>
      </c>
      <c r="P18" s="21">
        <f>IFERROR(ROUND(('Lengua y Literatura'!Z18+'1ª Lengua Extranjera'!Z18+'Geografía e Historia'!Z18+'Educación Física'!Z18+Matemáticas!Z18+Religión!Z18+'Biología y Geología'!Z18+Digitalización!Z18+'Economía y Emprendimiento'!Z18+'Expresión Artística'!Z18+'Física y Química'!Z18+FOL!Z18+Latín!Z18+Música!Z18+'2ª Lengua Extranjera'!Z18+Tecnología!Z18+'Valores Éticos'!Z18+'Optativa 1'!Z18+'Optativa 2'!Z18+'Optativa 3'!Z18+'Cultura Clásica'!Z18+Filosofía!Z18)/('Lengua y Literatura'!AA18+'1ª Lengua Extranjera'!AA18+'Geografía e Historia'!AA18+'Educación Física'!AA18+Matemáticas!AA18+Religión!AA18+'Biología y Geología'!AA18+Digitalización!AA18+'Economía y Emprendimiento'!AA18+'Expresión Artística'!AA18+'Física y Química'!AA18+FOL!AA18+Latín!AA18+Música!AA18+'2ª Lengua Extranjera'!AA18+Tecnología!AA18+'Valores Éticos'!AA18+'Optativa 1'!AA18+'Optativa 2'!AA18+'Optativa 3'!AA18+'Cultura Clásica'!AA18+Filosofía!AA18),2),0)</f>
        <v>0</v>
      </c>
      <c r="Q18" s="21">
        <f>IFERROR(ROUND(('Lengua y Literatura'!AB18+'1ª Lengua Extranjera'!AB18+'Geografía e Historia'!AB18+'Educación Física'!AB18+Matemáticas!AB18+Religión!AB18+'Biología y Geología'!AB18+Digitalización!AB18+'Economía y Emprendimiento'!AB18+'Expresión Artística'!AB18+'Física y Química'!AB18+FOL!AB18+Latín!AB18+Música!AB18+'2ª Lengua Extranjera'!AB18+Tecnología!AB18+'Valores Éticos'!AB18+'Optativa 1'!AB18+'Optativa 2'!AB18+'Optativa 3'!AB18+'Cultura Clásica'!AB18+Filosofía!AB18)/('Lengua y Literatura'!AC18+'1ª Lengua Extranjera'!AC18+'Geografía e Historia'!AC18+'Educación Física'!AC18+Matemáticas!AC18+Religión!AC18+'Biología y Geología'!AC18+Digitalización!AC18+'Economía y Emprendimiento'!AC18+'Expresión Artística'!AC18+'Física y Química'!AC18+FOL!AC18+Latín!AC18+Música!AC18+'2ª Lengua Extranjera'!AC18+Tecnología!AC18+'Valores Éticos'!AC18+'Optativa 1'!AC18+'Optativa 2'!AC18+'Optativa 3'!AC18+'Cultura Clásica'!AC18+Filosofía!AC18),2),0)</f>
        <v>0</v>
      </c>
      <c r="R18" s="21">
        <f>IFERROR(ROUND(('Lengua y Literatura'!AD18+'1ª Lengua Extranjera'!AD18+'Geografía e Historia'!AD18+'Educación Física'!AD18+Matemáticas!AD18+Religión!AD18+'Biología y Geología'!AD18+Digitalización!AD18+'Economía y Emprendimiento'!AD18+'Expresión Artística'!AD18+'Física y Química'!AD18+FOL!AD18+Latín!AD18+Música!AD18+'2ª Lengua Extranjera'!AD18+Tecnología!AD18+'Valores Éticos'!AD18+'Optativa 1'!AD18+'Optativa 2'!AD18+'Optativa 3'!AD18+'Cultura Clásica'!AD18+Filosofía!AD18)/('Lengua y Literatura'!AE18+'1ª Lengua Extranjera'!AE18+'Geografía e Historia'!AE18+'Educación Física'!AE18+Matemáticas!AE18+Religión!AE18+'Biología y Geología'!AE18+Digitalización!AE18+'Economía y Emprendimiento'!AE18+'Expresión Artística'!AE18+'Física y Química'!AE18+FOL!AE18+Latín!AE18+Música!AE18+'2ª Lengua Extranjera'!AE18+Tecnología!AE18+'Valores Éticos'!AE18+'Optativa 1'!AE18+'Optativa 2'!AE18+'Optativa 3'!AE18+'Cultura Clásica'!AE18+Filosofía!AE18),2),0)</f>
        <v>0</v>
      </c>
      <c r="S18" s="21">
        <f>IFERROR(ROUND(('Lengua y Literatura'!AF18+'1ª Lengua Extranjera'!AF18+'Geografía e Historia'!AF18+'Educación Física'!AF18+Matemáticas!AF18+Religión!AF18+'Biología y Geología'!AF18+Digitalización!AF18+'Economía y Emprendimiento'!AF18+'Expresión Artística'!AF18+'Física y Química'!AF18+FOL!AF18+Latín!AF18+Música!AF18+'2ª Lengua Extranjera'!AF18+Tecnología!AF18+'Valores Éticos'!AF18+'Optativa 1'!AF18+'Optativa 2'!AF18+'Optativa 3'!AF18+'Cultura Clásica'!AF18+Filosofía!AF18)/('Lengua y Literatura'!AG18+'1ª Lengua Extranjera'!AG18+'Geografía e Historia'!AG18+'Educación Física'!AG18+Matemáticas!AG18+Religión!AG18+'Biología y Geología'!AG18+Digitalización!AG18+'Economía y Emprendimiento'!AG18+'Expresión Artística'!AG18+'Física y Química'!AG18+FOL!AG18+Latín!AG18+Música!AG18+'2ª Lengua Extranjera'!AG18+Tecnología!AG18+'Valores Éticos'!AG18+'Optativa 1'!AG18+'Optativa 2'!AG18+'Optativa 3'!AG18+'Cultura Clásica'!AG18+Filosofía!AG18),2),0)</f>
        <v>0</v>
      </c>
      <c r="T18" s="21">
        <f>IFERROR(ROUND(('Lengua y Literatura'!AH18+'1ª Lengua Extranjera'!AH18+'Geografía e Historia'!AH18+'Educación Física'!AH18+Matemáticas!AH18+Religión!AH18+'Biología y Geología'!AH18+Digitalización!AH18+'Economía y Emprendimiento'!AH18+'Expresión Artística'!AH18+'Física y Química'!AH18+FOL!AH18+Latín!AH18+Música!AH18+'2ª Lengua Extranjera'!AH18+Tecnología!AH18+'Valores Éticos'!AH18+'Optativa 1'!AH18+'Optativa 2'!AH18+'Optativa 3'!AH18+'Cultura Clásica'!AH18+Filosofía!AH18)/('Lengua y Literatura'!AI18+'1ª Lengua Extranjera'!AI18+'Geografía e Historia'!AI18+'Educación Física'!AI18+Matemáticas!AI18+Religión!AI18+'Biología y Geología'!AI18+Digitalización!AI18+'Economía y Emprendimiento'!AI18+'Expresión Artística'!AI18+'Física y Química'!AI18+FOL!AI18+Latín!AI18+Música!AI18+'2ª Lengua Extranjera'!AI18+Tecnología!AI18+'Valores Éticos'!AI18+'Optativa 1'!AI18+'Optativa 2'!AI18+'Optativa 3'!AI18+'Cultura Clásica'!AI18+Filosofía!AI18),2),0)</f>
        <v>0</v>
      </c>
      <c r="U18" s="21">
        <f>IFERROR(ROUND(('Lengua y Literatura'!AJ18+'1ª Lengua Extranjera'!AJ18+'Geografía e Historia'!AJ18+'Educación Física'!AJ18+Matemáticas!AJ18+Religión!AJ18+'Biología y Geología'!AJ18+Digitalización!AJ18+'Economía y Emprendimiento'!AJ18+'Expresión Artística'!AJ18+'Física y Química'!AJ18+FOL!AJ18+Latín!AJ18+Música!AJ18+'2ª Lengua Extranjera'!AJ18+Tecnología!AJ18+'Valores Éticos'!AJ18+'Optativa 1'!AJ18+'Optativa 2'!AJ18+'Optativa 3'!AJ18+'Cultura Clásica'!AJ18+Filosofía!AJ18)/('Lengua y Literatura'!AK18+'1ª Lengua Extranjera'!AK18+'Geografía e Historia'!AK18+'Educación Física'!AK18+Matemáticas!AK18+Religión!AK18+'Biología y Geología'!AK18+Digitalización!AK18+'Economía y Emprendimiento'!AK18+'Expresión Artística'!AK18+'Física y Química'!AK18+FOL!AK18+Latín!AK18+Música!AK18+'2ª Lengua Extranjera'!AK18+Tecnología!AK18+'Valores Éticos'!AK18+'Optativa 1'!AK18+'Optativa 2'!AK18+'Optativa 3'!AK18+'Cultura Clásica'!AK18+Filosofía!AK18),2),0)</f>
        <v>0</v>
      </c>
      <c r="V18" s="21">
        <f>IFERROR(ROUND(('Lengua y Literatura'!AL18+'1ª Lengua Extranjera'!AL18+'Geografía e Historia'!AL18+'Educación Física'!AL18+Matemáticas!AL18+Religión!AL18+'Biología y Geología'!AL18+Digitalización!AL18+'Economía y Emprendimiento'!AL18+'Expresión Artística'!AL18+'Física y Química'!AL18+FOL!AL18+Latín!AL18+Música!AL18+'2ª Lengua Extranjera'!AL18+Tecnología!AL18+'Valores Éticos'!AL18+'Optativa 1'!AL18+'Optativa 2'!AL18+'Optativa 3'!AL18+'Cultura Clásica'!AL18+Filosofía!AL18)/('Lengua y Literatura'!AM18+'1ª Lengua Extranjera'!AM18+'Geografía e Historia'!AM18+'Educación Física'!AM18+Matemáticas!AM18+Religión!AM18+'Biología y Geología'!AM18+Digitalización!AM18+'Economía y Emprendimiento'!AM18+'Expresión Artística'!AM18+'Física y Química'!AM18+FOL!AM18+Latín!AM18+Música!AM18+'2ª Lengua Extranjera'!AM18+Tecnología!AM18+'Valores Éticos'!AM18+'Optativa 1'!AM18+'Optativa 2'!AM18+'Optativa 3'!AM18+'Cultura Clásica'!AM18+Filosofía!AM18),2),0)</f>
        <v>0</v>
      </c>
      <c r="W18" s="21">
        <f>IFERROR(ROUND(('Lengua y Literatura'!AN18+'1ª Lengua Extranjera'!AN18+'Geografía e Historia'!AN18+'Educación Física'!AN18+Matemáticas!AN18+Religión!AN18+'Biología y Geología'!AN18+Digitalización!AN18+'Economía y Emprendimiento'!AN18+'Expresión Artística'!AN18+'Física y Química'!AN18+FOL!AN18+Latín!AN18+Música!AN18+'2ª Lengua Extranjera'!AN18+Tecnología!AN18+'Valores Éticos'!AN18+'Optativa 1'!AN18+'Optativa 2'!AN18+'Optativa 3'!AN18+'Cultura Clásica'!AN18+Filosofía!AN18)/('Lengua y Literatura'!AO18+'1ª Lengua Extranjera'!AO18+'Geografía e Historia'!AO18+'Educación Física'!AO18+Matemáticas!AO18+Religión!AO18+'Biología y Geología'!AO18+Digitalización!AO18+'Economía y Emprendimiento'!AO18+'Expresión Artística'!AO18+'Física y Química'!AO18+FOL!AO18+Latín!AO18+Música!AO18+'2ª Lengua Extranjera'!AO18+Tecnología!AO18+'Valores Éticos'!AO18+'Optativa 1'!AO18+'Optativa 2'!AO18+'Optativa 3'!AO18+'Cultura Clásica'!AO18+Filosofía!AO18),2),0)</f>
        <v>0</v>
      </c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A19" s="3">
        <v>16</v>
      </c>
      <c r="B19" s="8"/>
      <c r="C19" s="4" t="str">
        <f t="shared" si="0"/>
        <v>D</v>
      </c>
      <c r="D19" s="4" t="str">
        <f t="shared" si="0"/>
        <v>D</v>
      </c>
      <c r="E19" s="4" t="str">
        <f t="shared" si="0"/>
        <v>D</v>
      </c>
      <c r="F19" s="4" t="str">
        <f t="shared" si="0"/>
        <v>D</v>
      </c>
      <c r="G19" s="4" t="str">
        <f t="shared" si="0"/>
        <v>D</v>
      </c>
      <c r="H19" s="4" t="str">
        <f t="shared" si="0"/>
        <v>D</v>
      </c>
      <c r="I19" s="4" t="str">
        <f t="shared" si="0"/>
        <v>D</v>
      </c>
      <c r="J19" s="4" t="str">
        <f t="shared" si="0"/>
        <v>D</v>
      </c>
      <c r="P19" s="22">
        <f>IFERROR(ROUND(('Lengua y Literatura'!Z19+'1ª Lengua Extranjera'!Z19+'Geografía e Historia'!Z19+'Educación Física'!Z19+Matemáticas!Z19+Religión!Z19+'Biología y Geología'!Z19+Digitalización!Z19+'Economía y Emprendimiento'!Z19+'Expresión Artística'!Z19+'Física y Química'!Z19+FOL!Z19+Latín!Z19+Música!Z19+'2ª Lengua Extranjera'!Z19+Tecnología!Z19+'Valores Éticos'!Z19+'Optativa 1'!Z19+'Optativa 2'!Z19+'Optativa 3'!Z19+'Cultura Clásica'!Z19+Filosofía!Z19)/('Lengua y Literatura'!AA19+'1ª Lengua Extranjera'!AA19+'Geografía e Historia'!AA19+'Educación Física'!AA19+Matemáticas!AA19+Religión!AA19+'Biología y Geología'!AA19+Digitalización!AA19+'Economía y Emprendimiento'!AA19+'Expresión Artística'!AA19+'Física y Química'!AA19+FOL!AA19+Latín!AA19+Música!AA19+'2ª Lengua Extranjera'!AA19+Tecnología!AA19+'Valores Éticos'!AA19+'Optativa 1'!AA19+'Optativa 2'!AA19+'Optativa 3'!AA19+'Cultura Clásica'!AA19+Filosofía!AA19),2),0)</f>
        <v>0</v>
      </c>
      <c r="Q19" s="22">
        <f>IFERROR(ROUND(('Lengua y Literatura'!AB19+'1ª Lengua Extranjera'!AB19+'Geografía e Historia'!AB19+'Educación Física'!AB19+Matemáticas!AB19+Religión!AB19+'Biología y Geología'!AB19+Digitalización!AB19+'Economía y Emprendimiento'!AB19+'Expresión Artística'!AB19+'Física y Química'!AB19+FOL!AB19+Latín!AB19+Música!AB19+'2ª Lengua Extranjera'!AB19+Tecnología!AB19+'Valores Éticos'!AB19+'Optativa 1'!AB19+'Optativa 2'!AB19+'Optativa 3'!AB19+'Cultura Clásica'!AB19+Filosofía!AB19)/('Lengua y Literatura'!AC19+'1ª Lengua Extranjera'!AC19+'Geografía e Historia'!AC19+'Educación Física'!AC19+Matemáticas!AC19+Religión!AC19+'Biología y Geología'!AC19+Digitalización!AC19+'Economía y Emprendimiento'!AC19+'Expresión Artística'!AC19+'Física y Química'!AC19+FOL!AC19+Latín!AC19+Música!AC19+'2ª Lengua Extranjera'!AC19+Tecnología!AC19+'Valores Éticos'!AC19+'Optativa 1'!AC19+'Optativa 2'!AC19+'Optativa 3'!AC19+'Cultura Clásica'!AC19+Filosofía!AC19),2),0)</f>
        <v>0</v>
      </c>
      <c r="R19" s="22">
        <f>IFERROR(ROUND(('Lengua y Literatura'!AD19+'1ª Lengua Extranjera'!AD19+'Geografía e Historia'!AD19+'Educación Física'!AD19+Matemáticas!AD19+Religión!AD19+'Biología y Geología'!AD19+Digitalización!AD19+'Economía y Emprendimiento'!AD19+'Expresión Artística'!AD19+'Física y Química'!AD19+FOL!AD19+Latín!AD19+Música!AD19+'2ª Lengua Extranjera'!AD19+Tecnología!AD19+'Valores Éticos'!AD19+'Optativa 1'!AD19+'Optativa 2'!AD19+'Optativa 3'!AD19+'Cultura Clásica'!AD19+Filosofía!AD19)/('Lengua y Literatura'!AE19+'1ª Lengua Extranjera'!AE19+'Geografía e Historia'!AE19+'Educación Física'!AE19+Matemáticas!AE19+Religión!AE19+'Biología y Geología'!AE19+Digitalización!AE19+'Economía y Emprendimiento'!AE19+'Expresión Artística'!AE19+'Física y Química'!AE19+FOL!AE19+Latín!AE19+Música!AE19+'2ª Lengua Extranjera'!AE19+Tecnología!AE19+'Valores Éticos'!AE19+'Optativa 1'!AE19+'Optativa 2'!AE19+'Optativa 3'!AE19+'Cultura Clásica'!AE19+Filosofía!AE19),2),0)</f>
        <v>0</v>
      </c>
      <c r="S19" s="22">
        <f>IFERROR(ROUND(('Lengua y Literatura'!AF19+'1ª Lengua Extranjera'!AF19+'Geografía e Historia'!AF19+'Educación Física'!AF19+Matemáticas!AF19+Religión!AF19+'Biología y Geología'!AF19+Digitalización!AF19+'Economía y Emprendimiento'!AF19+'Expresión Artística'!AF19+'Física y Química'!AF19+FOL!AF19+Latín!AF19+Música!AF19+'2ª Lengua Extranjera'!AF19+Tecnología!AF19+'Valores Éticos'!AF19+'Optativa 1'!AF19+'Optativa 2'!AF19+'Optativa 3'!AF19+'Cultura Clásica'!AF19+Filosofía!AF19)/('Lengua y Literatura'!AG19+'1ª Lengua Extranjera'!AG19+'Geografía e Historia'!AG19+'Educación Física'!AG19+Matemáticas!AG19+Religión!AG19+'Biología y Geología'!AG19+Digitalización!AG19+'Economía y Emprendimiento'!AG19+'Expresión Artística'!AG19+'Física y Química'!AG19+FOL!AG19+Latín!AG19+Música!AG19+'2ª Lengua Extranjera'!AG19+Tecnología!AG19+'Valores Éticos'!AG19+'Optativa 1'!AG19+'Optativa 2'!AG19+'Optativa 3'!AG19+'Cultura Clásica'!AG19+Filosofía!AG19),2),0)</f>
        <v>0</v>
      </c>
      <c r="T19" s="22">
        <f>IFERROR(ROUND(('Lengua y Literatura'!AH19+'1ª Lengua Extranjera'!AH19+'Geografía e Historia'!AH19+'Educación Física'!AH19+Matemáticas!AH19+Religión!AH19+'Biología y Geología'!AH19+Digitalización!AH19+'Economía y Emprendimiento'!AH19+'Expresión Artística'!AH19+'Física y Química'!AH19+FOL!AH19+Latín!AH19+Música!AH19+'2ª Lengua Extranjera'!AH19+Tecnología!AH19+'Valores Éticos'!AH19+'Optativa 1'!AH19+'Optativa 2'!AH19+'Optativa 3'!AH19+'Cultura Clásica'!AH19+Filosofía!AH19)/('Lengua y Literatura'!AI19+'1ª Lengua Extranjera'!AI19+'Geografía e Historia'!AI19+'Educación Física'!AI19+Matemáticas!AI19+Religión!AI19+'Biología y Geología'!AI19+Digitalización!AI19+'Economía y Emprendimiento'!AI19+'Expresión Artística'!AI19+'Física y Química'!AI19+FOL!AI19+Latín!AI19+Música!AI19+'2ª Lengua Extranjera'!AI19+Tecnología!AI19+'Valores Éticos'!AI19+'Optativa 1'!AI19+'Optativa 2'!AI19+'Optativa 3'!AI19+'Cultura Clásica'!AI19+Filosofía!AI19),2),0)</f>
        <v>0</v>
      </c>
      <c r="U19" s="22">
        <f>IFERROR(ROUND(('Lengua y Literatura'!AJ19+'1ª Lengua Extranjera'!AJ19+'Geografía e Historia'!AJ19+'Educación Física'!AJ19+Matemáticas!AJ19+Religión!AJ19+'Biología y Geología'!AJ19+Digitalización!AJ19+'Economía y Emprendimiento'!AJ19+'Expresión Artística'!AJ19+'Física y Química'!AJ19+FOL!AJ19+Latín!AJ19+Música!AJ19+'2ª Lengua Extranjera'!AJ19+Tecnología!AJ19+'Valores Éticos'!AJ19+'Optativa 1'!AJ19+'Optativa 2'!AJ19+'Optativa 3'!AJ19+'Cultura Clásica'!AJ19+Filosofía!AJ19)/('Lengua y Literatura'!AK19+'1ª Lengua Extranjera'!AK19+'Geografía e Historia'!AK19+'Educación Física'!AK19+Matemáticas!AK19+Religión!AK19+'Biología y Geología'!AK19+Digitalización!AK19+'Economía y Emprendimiento'!AK19+'Expresión Artística'!AK19+'Física y Química'!AK19+FOL!AK19+Latín!AK19+Música!AK19+'2ª Lengua Extranjera'!AK19+Tecnología!AK19+'Valores Éticos'!AK19+'Optativa 1'!AK19+'Optativa 2'!AK19+'Optativa 3'!AK19+'Cultura Clásica'!AK19+Filosofía!AK19),2),0)</f>
        <v>0</v>
      </c>
      <c r="V19" s="22">
        <f>IFERROR(ROUND(('Lengua y Literatura'!AL19+'1ª Lengua Extranjera'!AL19+'Geografía e Historia'!AL19+'Educación Física'!AL19+Matemáticas!AL19+Religión!AL19+'Biología y Geología'!AL19+Digitalización!AL19+'Economía y Emprendimiento'!AL19+'Expresión Artística'!AL19+'Física y Química'!AL19+FOL!AL19+Latín!AL19+Música!AL19+'2ª Lengua Extranjera'!AL19+Tecnología!AL19+'Valores Éticos'!AL19+'Optativa 1'!AL19+'Optativa 2'!AL19+'Optativa 3'!AL19+'Cultura Clásica'!AL19+Filosofía!AL19)/('Lengua y Literatura'!AM19+'1ª Lengua Extranjera'!AM19+'Geografía e Historia'!AM19+'Educación Física'!AM19+Matemáticas!AM19+Religión!AM19+'Biología y Geología'!AM19+Digitalización!AM19+'Economía y Emprendimiento'!AM19+'Expresión Artística'!AM19+'Física y Química'!AM19+FOL!AM19+Latín!AM19+Música!AM19+'2ª Lengua Extranjera'!AM19+Tecnología!AM19+'Valores Éticos'!AM19+'Optativa 1'!AM19+'Optativa 2'!AM19+'Optativa 3'!AM19+'Cultura Clásica'!AM19+Filosofía!AM19),2),0)</f>
        <v>0</v>
      </c>
      <c r="W19" s="22">
        <f>IFERROR(ROUND(('Lengua y Literatura'!AN19+'1ª Lengua Extranjera'!AN19+'Geografía e Historia'!AN19+'Educación Física'!AN19+Matemáticas!AN19+Religión!AN19+'Biología y Geología'!AN19+Digitalización!AN19+'Economía y Emprendimiento'!AN19+'Expresión Artística'!AN19+'Física y Química'!AN19+FOL!AN19+Latín!AN19+Música!AN19+'2ª Lengua Extranjera'!AN19+Tecnología!AN19+'Valores Éticos'!AN19+'Optativa 1'!AN19+'Optativa 2'!AN19+'Optativa 3'!AN19+'Cultura Clásica'!AN19+Filosofía!AN19)/('Lengua y Literatura'!AO19+'1ª Lengua Extranjera'!AO19+'Geografía e Historia'!AO19+'Educación Física'!AO19+Matemáticas!AO19+Religión!AO19+'Biología y Geología'!AO19+Digitalización!AO19+'Economía y Emprendimiento'!AO19+'Expresión Artística'!AO19+'Física y Química'!AO19+FOL!AO19+Latín!AO19+Música!AO19+'2ª Lengua Extranjera'!AO19+Tecnología!AO19+'Valores Éticos'!AO19+'Optativa 1'!AO19+'Optativa 2'!AO19+'Optativa 3'!AO19+'Cultura Clásica'!AO19+Filosofía!AO19),2),0)</f>
        <v>0</v>
      </c>
      <c r="Y19" s="4"/>
      <c r="Z19" s="4"/>
      <c r="AA19" s="4"/>
      <c r="AB19" s="4"/>
      <c r="AC19" s="4"/>
      <c r="AD19" s="4"/>
      <c r="AE19" s="4"/>
      <c r="AF19" s="4"/>
    </row>
    <row r="20" spans="1:32" x14ac:dyDescent="0.25">
      <c r="A20" s="3">
        <v>17</v>
      </c>
      <c r="B20" s="7"/>
      <c r="C20" s="2" t="str">
        <f t="shared" ref="C20:J43" si="1">IFERROR(VLOOKUP(P20,$L$3:$M$6,2)," ")</f>
        <v>D</v>
      </c>
      <c r="D20" s="2" t="str">
        <f t="shared" si="1"/>
        <v>D</v>
      </c>
      <c r="E20" s="2" t="str">
        <f t="shared" si="1"/>
        <v>D</v>
      </c>
      <c r="F20" s="2" t="str">
        <f t="shared" si="1"/>
        <v>D</v>
      </c>
      <c r="G20" s="2" t="str">
        <f t="shared" si="1"/>
        <v>D</v>
      </c>
      <c r="H20" s="2" t="str">
        <f t="shared" si="1"/>
        <v>D</v>
      </c>
      <c r="I20" s="2" t="str">
        <f t="shared" si="1"/>
        <v>D</v>
      </c>
      <c r="J20" s="2" t="str">
        <f t="shared" si="1"/>
        <v>D</v>
      </c>
      <c r="P20" s="21">
        <f>IFERROR(ROUND(('Lengua y Literatura'!Z20+'1ª Lengua Extranjera'!Z20+'Geografía e Historia'!Z20+'Educación Física'!Z20+Matemáticas!Z20+Religión!Z20+'Biología y Geología'!Z20+Digitalización!Z20+'Economía y Emprendimiento'!Z20+'Expresión Artística'!Z20+'Física y Química'!Z20+FOL!Z20+Latín!Z20+Música!Z20+'2ª Lengua Extranjera'!Z20+Tecnología!Z20+'Valores Éticos'!Z20+'Optativa 1'!Z20+'Optativa 2'!Z20+'Optativa 3'!Z20+'Cultura Clásica'!Z20+Filosofía!Z20)/('Lengua y Literatura'!AA20+'1ª Lengua Extranjera'!AA20+'Geografía e Historia'!AA20+'Educación Física'!AA20+Matemáticas!AA20+Religión!AA20+'Biología y Geología'!AA20+Digitalización!AA20+'Economía y Emprendimiento'!AA20+'Expresión Artística'!AA20+'Física y Química'!AA20+FOL!AA20+Latín!AA20+Música!AA20+'2ª Lengua Extranjera'!AA20+Tecnología!AA20+'Valores Éticos'!AA20+'Optativa 1'!AA20+'Optativa 2'!AA20+'Optativa 3'!AA20+'Cultura Clásica'!AA20+Filosofía!AA20),2),0)</f>
        <v>0</v>
      </c>
      <c r="Q20" s="21">
        <f>IFERROR(ROUND(('Lengua y Literatura'!AB20+'1ª Lengua Extranjera'!AB20+'Geografía e Historia'!AB20+'Educación Física'!AB20+Matemáticas!AB20+Religión!AB20+'Biología y Geología'!AB20+Digitalización!AB20+'Economía y Emprendimiento'!AB20+'Expresión Artística'!AB20+'Física y Química'!AB20+FOL!AB20+Latín!AB20+Música!AB20+'2ª Lengua Extranjera'!AB20+Tecnología!AB20+'Valores Éticos'!AB20+'Optativa 1'!AB20+'Optativa 2'!AB20+'Optativa 3'!AB20+'Cultura Clásica'!AB20+Filosofía!AB20)/('Lengua y Literatura'!AC20+'1ª Lengua Extranjera'!AC20+'Geografía e Historia'!AC20+'Educación Física'!AC20+Matemáticas!AC20+Religión!AC20+'Biología y Geología'!AC20+Digitalización!AC20+'Economía y Emprendimiento'!AC20+'Expresión Artística'!AC20+'Física y Química'!AC20+FOL!AC20+Latín!AC20+Música!AC20+'2ª Lengua Extranjera'!AC20+Tecnología!AC20+'Valores Éticos'!AC20+'Optativa 1'!AC20+'Optativa 2'!AC20+'Optativa 3'!AC20+'Cultura Clásica'!AC20+Filosofía!AC20),2),0)</f>
        <v>0</v>
      </c>
      <c r="R20" s="21">
        <f>IFERROR(ROUND(('Lengua y Literatura'!AD20+'1ª Lengua Extranjera'!AD20+'Geografía e Historia'!AD20+'Educación Física'!AD20+Matemáticas!AD20+Religión!AD20+'Biología y Geología'!AD20+Digitalización!AD20+'Economía y Emprendimiento'!AD20+'Expresión Artística'!AD20+'Física y Química'!AD20+FOL!AD20+Latín!AD20+Música!AD20+'2ª Lengua Extranjera'!AD20+Tecnología!AD20+'Valores Éticos'!AD20+'Optativa 1'!AD20+'Optativa 2'!AD20+'Optativa 3'!AD20+'Cultura Clásica'!AD20+Filosofía!AD20)/('Lengua y Literatura'!AE20+'1ª Lengua Extranjera'!AE20+'Geografía e Historia'!AE20+'Educación Física'!AE20+Matemáticas!AE20+Religión!AE20+'Biología y Geología'!AE20+Digitalización!AE20+'Economía y Emprendimiento'!AE20+'Expresión Artística'!AE20+'Física y Química'!AE20+FOL!AE20+Latín!AE20+Música!AE20+'2ª Lengua Extranjera'!AE20+Tecnología!AE20+'Valores Éticos'!AE20+'Optativa 1'!AE20+'Optativa 2'!AE20+'Optativa 3'!AE20+'Cultura Clásica'!AE20+Filosofía!AE20),2),0)</f>
        <v>0</v>
      </c>
      <c r="S20" s="21">
        <f>IFERROR(ROUND(('Lengua y Literatura'!AF20+'1ª Lengua Extranjera'!AF20+'Geografía e Historia'!AF20+'Educación Física'!AF20+Matemáticas!AF20+Religión!AF20+'Biología y Geología'!AF20+Digitalización!AF20+'Economía y Emprendimiento'!AF20+'Expresión Artística'!AF20+'Física y Química'!AF20+FOL!AF20+Latín!AF20+Música!AF20+'2ª Lengua Extranjera'!AF20+Tecnología!AF20+'Valores Éticos'!AF20+'Optativa 1'!AF20+'Optativa 2'!AF20+'Optativa 3'!AF20+'Cultura Clásica'!AF20+Filosofía!AF20)/('Lengua y Literatura'!AG20+'1ª Lengua Extranjera'!AG20+'Geografía e Historia'!AG20+'Educación Física'!AG20+Matemáticas!AG20+Religión!AG20+'Biología y Geología'!AG20+Digitalización!AG20+'Economía y Emprendimiento'!AG20+'Expresión Artística'!AG20+'Física y Química'!AG20+FOL!AG20+Latín!AG20+Música!AG20+'2ª Lengua Extranjera'!AG20+Tecnología!AG20+'Valores Éticos'!AG20+'Optativa 1'!AG20+'Optativa 2'!AG20+'Optativa 3'!AG20+'Cultura Clásica'!AG20+Filosofía!AG20),2),0)</f>
        <v>0</v>
      </c>
      <c r="T20" s="21">
        <f>IFERROR(ROUND(('Lengua y Literatura'!AH20+'1ª Lengua Extranjera'!AH20+'Geografía e Historia'!AH20+'Educación Física'!AH20+Matemáticas!AH20+Religión!AH20+'Biología y Geología'!AH20+Digitalización!AH20+'Economía y Emprendimiento'!AH20+'Expresión Artística'!AH20+'Física y Química'!AH20+FOL!AH20+Latín!AH20+Música!AH20+'2ª Lengua Extranjera'!AH20+Tecnología!AH20+'Valores Éticos'!AH20+'Optativa 1'!AH20+'Optativa 2'!AH20+'Optativa 3'!AH20+'Cultura Clásica'!AH20+Filosofía!AH20)/('Lengua y Literatura'!AI20+'1ª Lengua Extranjera'!AI20+'Geografía e Historia'!AI20+'Educación Física'!AI20+Matemáticas!AI20+Religión!AI20+'Biología y Geología'!AI20+Digitalización!AI20+'Economía y Emprendimiento'!AI20+'Expresión Artística'!AI20+'Física y Química'!AI20+FOL!AI20+Latín!AI20+Música!AI20+'2ª Lengua Extranjera'!AI20+Tecnología!AI20+'Valores Éticos'!AI20+'Optativa 1'!AI20+'Optativa 2'!AI20+'Optativa 3'!AI20+'Cultura Clásica'!AI20+Filosofía!AI20),2),0)</f>
        <v>0</v>
      </c>
      <c r="U20" s="21">
        <f>IFERROR(ROUND(('Lengua y Literatura'!AJ20+'1ª Lengua Extranjera'!AJ20+'Geografía e Historia'!AJ20+'Educación Física'!AJ20+Matemáticas!AJ20+Religión!AJ20+'Biología y Geología'!AJ20+Digitalización!AJ20+'Economía y Emprendimiento'!AJ20+'Expresión Artística'!AJ20+'Física y Química'!AJ20+FOL!AJ20+Latín!AJ20+Música!AJ20+'2ª Lengua Extranjera'!AJ20+Tecnología!AJ20+'Valores Éticos'!AJ20+'Optativa 1'!AJ20+'Optativa 2'!AJ20+'Optativa 3'!AJ20+'Cultura Clásica'!AJ20+Filosofía!AJ20)/('Lengua y Literatura'!AK20+'1ª Lengua Extranjera'!AK20+'Geografía e Historia'!AK20+'Educación Física'!AK20+Matemáticas!AK20+Religión!AK20+'Biología y Geología'!AK20+Digitalización!AK20+'Economía y Emprendimiento'!AK20+'Expresión Artística'!AK20+'Física y Química'!AK20+FOL!AK20+Latín!AK20+Música!AK20+'2ª Lengua Extranjera'!AK20+Tecnología!AK20+'Valores Éticos'!AK20+'Optativa 1'!AK20+'Optativa 2'!AK20+'Optativa 3'!AK20+'Cultura Clásica'!AK20+Filosofía!AK20),2),0)</f>
        <v>0</v>
      </c>
      <c r="V20" s="21">
        <f>IFERROR(ROUND(('Lengua y Literatura'!AL20+'1ª Lengua Extranjera'!AL20+'Geografía e Historia'!AL20+'Educación Física'!AL20+Matemáticas!AL20+Religión!AL20+'Biología y Geología'!AL20+Digitalización!AL20+'Economía y Emprendimiento'!AL20+'Expresión Artística'!AL20+'Física y Química'!AL20+FOL!AL20+Latín!AL20+Música!AL20+'2ª Lengua Extranjera'!AL20+Tecnología!AL20+'Valores Éticos'!AL20+'Optativa 1'!AL20+'Optativa 2'!AL20+'Optativa 3'!AL20+'Cultura Clásica'!AL20+Filosofía!AL20)/('Lengua y Literatura'!AM20+'1ª Lengua Extranjera'!AM20+'Geografía e Historia'!AM20+'Educación Física'!AM20+Matemáticas!AM20+Religión!AM20+'Biología y Geología'!AM20+Digitalización!AM20+'Economía y Emprendimiento'!AM20+'Expresión Artística'!AM20+'Física y Química'!AM20+FOL!AM20+Latín!AM20+Música!AM20+'2ª Lengua Extranjera'!AM20+Tecnología!AM20+'Valores Éticos'!AM20+'Optativa 1'!AM20+'Optativa 2'!AM20+'Optativa 3'!AM20+'Cultura Clásica'!AM20+Filosofía!AM20),2),0)</f>
        <v>0</v>
      </c>
      <c r="W20" s="21">
        <f>IFERROR(ROUND(('Lengua y Literatura'!AN20+'1ª Lengua Extranjera'!AN20+'Geografía e Historia'!AN20+'Educación Física'!AN20+Matemáticas!AN20+Religión!AN20+'Biología y Geología'!AN20+Digitalización!AN20+'Economía y Emprendimiento'!AN20+'Expresión Artística'!AN20+'Física y Química'!AN20+FOL!AN20+Latín!AN20+Música!AN20+'2ª Lengua Extranjera'!AN20+Tecnología!AN20+'Valores Éticos'!AN20+'Optativa 1'!AN20+'Optativa 2'!AN20+'Optativa 3'!AN20+'Cultura Clásica'!AN20+Filosofía!AN20)/('Lengua y Literatura'!AO20+'1ª Lengua Extranjera'!AO20+'Geografía e Historia'!AO20+'Educación Física'!AO20+Matemáticas!AO20+Religión!AO20+'Biología y Geología'!AO20+Digitalización!AO20+'Economía y Emprendimiento'!AO20+'Expresión Artística'!AO20+'Física y Química'!AO20+FOL!AO20+Latín!AO20+Música!AO20+'2ª Lengua Extranjera'!AO20+Tecnología!AO20+'Valores Éticos'!AO20+'Optativa 1'!AO20+'Optativa 2'!AO20+'Optativa 3'!AO20+'Cultura Clásica'!AO20+Filosofía!AO20),2),0)</f>
        <v>0</v>
      </c>
      <c r="Y20" s="4"/>
      <c r="Z20" s="4"/>
      <c r="AA20" s="4"/>
      <c r="AB20" s="4"/>
      <c r="AC20" s="4"/>
      <c r="AD20" s="4"/>
      <c r="AE20" s="4"/>
      <c r="AF20" s="4"/>
    </row>
    <row r="21" spans="1:32" x14ac:dyDescent="0.25">
      <c r="A21" s="3">
        <v>18</v>
      </c>
      <c r="B21" s="8"/>
      <c r="C21" s="4" t="str">
        <f t="shared" si="1"/>
        <v>D</v>
      </c>
      <c r="D21" s="4" t="str">
        <f t="shared" si="1"/>
        <v>D</v>
      </c>
      <c r="E21" s="4" t="str">
        <f t="shared" si="1"/>
        <v>D</v>
      </c>
      <c r="F21" s="4" t="str">
        <f t="shared" si="1"/>
        <v>D</v>
      </c>
      <c r="G21" s="4" t="str">
        <f t="shared" si="1"/>
        <v>D</v>
      </c>
      <c r="H21" s="4" t="str">
        <f t="shared" si="1"/>
        <v>D</v>
      </c>
      <c r="I21" s="4" t="str">
        <f t="shared" si="1"/>
        <v>D</v>
      </c>
      <c r="J21" s="4" t="str">
        <f t="shared" si="1"/>
        <v>D</v>
      </c>
      <c r="P21" s="22">
        <f>IFERROR(ROUND(('Lengua y Literatura'!Z21+'1ª Lengua Extranjera'!Z21+'Geografía e Historia'!Z21+'Educación Física'!Z21+Matemáticas!Z21+Religión!Z21+'Biología y Geología'!Z21+Digitalización!Z21+'Economía y Emprendimiento'!Z21+'Expresión Artística'!Z21+'Física y Química'!Z21+FOL!Z21+Latín!Z21+Música!Z21+'2ª Lengua Extranjera'!Z21+Tecnología!Z21+'Valores Éticos'!Z21+'Optativa 1'!Z21+'Optativa 2'!Z21+'Optativa 3'!Z21+'Cultura Clásica'!Z21+Filosofía!Z21)/('Lengua y Literatura'!AA21+'1ª Lengua Extranjera'!AA21+'Geografía e Historia'!AA21+'Educación Física'!AA21+Matemáticas!AA21+Religión!AA21+'Biología y Geología'!AA21+Digitalización!AA21+'Economía y Emprendimiento'!AA21+'Expresión Artística'!AA21+'Física y Química'!AA21+FOL!AA21+Latín!AA21+Música!AA21+'2ª Lengua Extranjera'!AA21+Tecnología!AA21+'Valores Éticos'!AA21+'Optativa 1'!AA21+'Optativa 2'!AA21+'Optativa 3'!AA21+'Cultura Clásica'!AA21+Filosofía!AA21),2),0)</f>
        <v>0</v>
      </c>
      <c r="Q21" s="22">
        <f>IFERROR(ROUND(('Lengua y Literatura'!AB21+'1ª Lengua Extranjera'!AB21+'Geografía e Historia'!AB21+'Educación Física'!AB21+Matemáticas!AB21+Religión!AB21+'Biología y Geología'!AB21+Digitalización!AB21+'Economía y Emprendimiento'!AB21+'Expresión Artística'!AB21+'Física y Química'!AB21+FOL!AB21+Latín!AB21+Música!AB21+'2ª Lengua Extranjera'!AB21+Tecnología!AB21+'Valores Éticos'!AB21+'Optativa 1'!AB21+'Optativa 2'!AB21+'Optativa 3'!AB21+'Cultura Clásica'!AB21+Filosofía!AB21)/('Lengua y Literatura'!AC21+'1ª Lengua Extranjera'!AC21+'Geografía e Historia'!AC21+'Educación Física'!AC21+Matemáticas!AC21+Religión!AC21+'Biología y Geología'!AC21+Digitalización!AC21+'Economía y Emprendimiento'!AC21+'Expresión Artística'!AC21+'Física y Química'!AC21+FOL!AC21+Latín!AC21+Música!AC21+'2ª Lengua Extranjera'!AC21+Tecnología!AC21+'Valores Éticos'!AC21+'Optativa 1'!AC21+'Optativa 2'!AC21+'Optativa 3'!AC21+'Cultura Clásica'!AC21+Filosofía!AC21),2),0)</f>
        <v>0</v>
      </c>
      <c r="R21" s="22">
        <f>IFERROR(ROUND(('Lengua y Literatura'!AD21+'1ª Lengua Extranjera'!AD21+'Geografía e Historia'!AD21+'Educación Física'!AD21+Matemáticas!AD21+Religión!AD21+'Biología y Geología'!AD21+Digitalización!AD21+'Economía y Emprendimiento'!AD21+'Expresión Artística'!AD21+'Física y Química'!AD21+FOL!AD21+Latín!AD21+Música!AD21+'2ª Lengua Extranjera'!AD21+Tecnología!AD21+'Valores Éticos'!AD21+'Optativa 1'!AD21+'Optativa 2'!AD21+'Optativa 3'!AD21+'Cultura Clásica'!AD21+Filosofía!AD21)/('Lengua y Literatura'!AE21+'1ª Lengua Extranjera'!AE21+'Geografía e Historia'!AE21+'Educación Física'!AE21+Matemáticas!AE21+Religión!AE21+'Biología y Geología'!AE21+Digitalización!AE21+'Economía y Emprendimiento'!AE21+'Expresión Artística'!AE21+'Física y Química'!AE21+FOL!AE21+Latín!AE21+Música!AE21+'2ª Lengua Extranjera'!AE21+Tecnología!AE21+'Valores Éticos'!AE21+'Optativa 1'!AE21+'Optativa 2'!AE21+'Optativa 3'!AE21+'Cultura Clásica'!AE21+Filosofía!AE21),2),0)</f>
        <v>0</v>
      </c>
      <c r="S21" s="22">
        <f>IFERROR(ROUND(('Lengua y Literatura'!AF21+'1ª Lengua Extranjera'!AF21+'Geografía e Historia'!AF21+'Educación Física'!AF21+Matemáticas!AF21+Religión!AF21+'Biología y Geología'!AF21+Digitalización!AF21+'Economía y Emprendimiento'!AF21+'Expresión Artística'!AF21+'Física y Química'!AF21+FOL!AF21+Latín!AF21+Música!AF21+'2ª Lengua Extranjera'!AF21+Tecnología!AF21+'Valores Éticos'!AF21+'Optativa 1'!AF21+'Optativa 2'!AF21+'Optativa 3'!AF21+'Cultura Clásica'!AF21+Filosofía!AF21)/('Lengua y Literatura'!AG21+'1ª Lengua Extranjera'!AG21+'Geografía e Historia'!AG21+'Educación Física'!AG21+Matemáticas!AG21+Religión!AG21+'Biología y Geología'!AG21+Digitalización!AG21+'Economía y Emprendimiento'!AG21+'Expresión Artística'!AG21+'Física y Química'!AG21+FOL!AG21+Latín!AG21+Música!AG21+'2ª Lengua Extranjera'!AG21+Tecnología!AG21+'Valores Éticos'!AG21+'Optativa 1'!AG21+'Optativa 2'!AG21+'Optativa 3'!AG21+'Cultura Clásica'!AG21+Filosofía!AG21),2),0)</f>
        <v>0</v>
      </c>
      <c r="T21" s="22">
        <f>IFERROR(ROUND(('Lengua y Literatura'!AH21+'1ª Lengua Extranjera'!AH21+'Geografía e Historia'!AH21+'Educación Física'!AH21+Matemáticas!AH21+Religión!AH21+'Biología y Geología'!AH21+Digitalización!AH21+'Economía y Emprendimiento'!AH21+'Expresión Artística'!AH21+'Física y Química'!AH21+FOL!AH21+Latín!AH21+Música!AH21+'2ª Lengua Extranjera'!AH21+Tecnología!AH21+'Valores Éticos'!AH21+'Optativa 1'!AH21+'Optativa 2'!AH21+'Optativa 3'!AH21+'Cultura Clásica'!AH21+Filosofía!AH21)/('Lengua y Literatura'!AI21+'1ª Lengua Extranjera'!AI21+'Geografía e Historia'!AI21+'Educación Física'!AI21+Matemáticas!AI21+Religión!AI21+'Biología y Geología'!AI21+Digitalización!AI21+'Economía y Emprendimiento'!AI21+'Expresión Artística'!AI21+'Física y Química'!AI21+FOL!AI21+Latín!AI21+Música!AI21+'2ª Lengua Extranjera'!AI21+Tecnología!AI21+'Valores Éticos'!AI21+'Optativa 1'!AI21+'Optativa 2'!AI21+'Optativa 3'!AI21+'Cultura Clásica'!AI21+Filosofía!AI21),2),0)</f>
        <v>0</v>
      </c>
      <c r="U21" s="22">
        <f>IFERROR(ROUND(('Lengua y Literatura'!AJ21+'1ª Lengua Extranjera'!AJ21+'Geografía e Historia'!AJ21+'Educación Física'!AJ21+Matemáticas!AJ21+Religión!AJ21+'Biología y Geología'!AJ21+Digitalización!AJ21+'Economía y Emprendimiento'!AJ21+'Expresión Artística'!AJ21+'Física y Química'!AJ21+FOL!AJ21+Latín!AJ21+Música!AJ21+'2ª Lengua Extranjera'!AJ21+Tecnología!AJ21+'Valores Éticos'!AJ21+'Optativa 1'!AJ21+'Optativa 2'!AJ21+'Optativa 3'!AJ21+'Cultura Clásica'!AJ21+Filosofía!AJ21)/('Lengua y Literatura'!AK21+'1ª Lengua Extranjera'!AK21+'Geografía e Historia'!AK21+'Educación Física'!AK21+Matemáticas!AK21+Religión!AK21+'Biología y Geología'!AK21+Digitalización!AK21+'Economía y Emprendimiento'!AK21+'Expresión Artística'!AK21+'Física y Química'!AK21+FOL!AK21+Latín!AK21+Música!AK21+'2ª Lengua Extranjera'!AK21+Tecnología!AK21+'Valores Éticos'!AK21+'Optativa 1'!AK21+'Optativa 2'!AK21+'Optativa 3'!AK21+'Cultura Clásica'!AK21+Filosofía!AK21),2),0)</f>
        <v>0</v>
      </c>
      <c r="V21" s="22">
        <f>IFERROR(ROUND(('Lengua y Literatura'!AL21+'1ª Lengua Extranjera'!AL21+'Geografía e Historia'!AL21+'Educación Física'!AL21+Matemáticas!AL21+Religión!AL21+'Biología y Geología'!AL21+Digitalización!AL21+'Economía y Emprendimiento'!AL21+'Expresión Artística'!AL21+'Física y Química'!AL21+FOL!AL21+Latín!AL21+Música!AL21+'2ª Lengua Extranjera'!AL21+Tecnología!AL21+'Valores Éticos'!AL21+'Optativa 1'!AL21+'Optativa 2'!AL21+'Optativa 3'!AL21+'Cultura Clásica'!AL21+Filosofía!AL21)/('Lengua y Literatura'!AM21+'1ª Lengua Extranjera'!AM21+'Geografía e Historia'!AM21+'Educación Física'!AM21+Matemáticas!AM21+Religión!AM21+'Biología y Geología'!AM21+Digitalización!AM21+'Economía y Emprendimiento'!AM21+'Expresión Artística'!AM21+'Física y Química'!AM21+FOL!AM21+Latín!AM21+Música!AM21+'2ª Lengua Extranjera'!AM21+Tecnología!AM21+'Valores Éticos'!AM21+'Optativa 1'!AM21+'Optativa 2'!AM21+'Optativa 3'!AM21+'Cultura Clásica'!AM21+Filosofía!AM21),2),0)</f>
        <v>0</v>
      </c>
      <c r="W21" s="22">
        <f>IFERROR(ROUND(('Lengua y Literatura'!AN21+'1ª Lengua Extranjera'!AN21+'Geografía e Historia'!AN21+'Educación Física'!AN21+Matemáticas!AN21+Religión!AN21+'Biología y Geología'!AN21+Digitalización!AN21+'Economía y Emprendimiento'!AN21+'Expresión Artística'!AN21+'Física y Química'!AN21+FOL!AN21+Latín!AN21+Música!AN21+'2ª Lengua Extranjera'!AN21+Tecnología!AN21+'Valores Éticos'!AN21+'Optativa 1'!AN21+'Optativa 2'!AN21+'Optativa 3'!AN21+'Cultura Clásica'!AN21+Filosofía!AN21)/('Lengua y Literatura'!AO21+'1ª Lengua Extranjera'!AO21+'Geografía e Historia'!AO21+'Educación Física'!AO21+Matemáticas!AO21+Religión!AO21+'Biología y Geología'!AO21+Digitalización!AO21+'Economía y Emprendimiento'!AO21+'Expresión Artística'!AO21+'Física y Química'!AO21+FOL!AO21+Latín!AO21+Música!AO21+'2ª Lengua Extranjera'!AO21+Tecnología!AO21+'Valores Éticos'!AO21+'Optativa 1'!AO21+'Optativa 2'!AO21+'Optativa 3'!AO21+'Cultura Clásica'!AO21+Filosofía!AO21),2),0)</f>
        <v>0</v>
      </c>
      <c r="Y21" s="4"/>
      <c r="Z21" s="4"/>
      <c r="AA21" s="4"/>
      <c r="AB21" s="4"/>
      <c r="AC21" s="4"/>
      <c r="AD21" s="4"/>
      <c r="AE21" s="4"/>
      <c r="AF21" s="4"/>
    </row>
    <row r="22" spans="1:32" x14ac:dyDescent="0.25">
      <c r="A22" s="3">
        <v>19</v>
      </c>
      <c r="B22" s="7"/>
      <c r="C22" s="2" t="str">
        <f t="shared" si="1"/>
        <v>D</v>
      </c>
      <c r="D22" s="2" t="str">
        <f t="shared" si="1"/>
        <v>D</v>
      </c>
      <c r="E22" s="2" t="str">
        <f t="shared" si="1"/>
        <v>D</v>
      </c>
      <c r="F22" s="2" t="str">
        <f t="shared" si="1"/>
        <v>D</v>
      </c>
      <c r="G22" s="2" t="str">
        <f t="shared" si="1"/>
        <v>D</v>
      </c>
      <c r="H22" s="2" t="str">
        <f t="shared" si="1"/>
        <v>D</v>
      </c>
      <c r="I22" s="2" t="str">
        <f t="shared" si="1"/>
        <v>D</v>
      </c>
      <c r="J22" s="2" t="str">
        <f t="shared" si="1"/>
        <v>D</v>
      </c>
      <c r="P22" s="21">
        <f>IFERROR(ROUND(('Lengua y Literatura'!Z22+'1ª Lengua Extranjera'!Z22+'Geografía e Historia'!Z22+'Educación Física'!Z22+Matemáticas!Z22+Religión!Z22+'Biología y Geología'!Z22+Digitalización!Z22+'Economía y Emprendimiento'!Z22+'Expresión Artística'!Z22+'Física y Química'!Z22+FOL!Z22+Latín!Z22+Música!Z22+'2ª Lengua Extranjera'!Z22+Tecnología!Z22+'Valores Éticos'!Z22+'Optativa 1'!Z22+'Optativa 2'!Z22+'Optativa 3'!Z22+'Cultura Clásica'!Z22+Filosofía!Z22)/('Lengua y Literatura'!AA22+'1ª Lengua Extranjera'!AA22+'Geografía e Historia'!AA22+'Educación Física'!AA22+Matemáticas!AA22+Religión!AA22+'Biología y Geología'!AA22+Digitalización!AA22+'Economía y Emprendimiento'!AA22+'Expresión Artística'!AA22+'Física y Química'!AA22+FOL!AA22+Latín!AA22+Música!AA22+'2ª Lengua Extranjera'!AA22+Tecnología!AA22+'Valores Éticos'!AA22+'Optativa 1'!AA22+'Optativa 2'!AA22+'Optativa 3'!AA22+'Cultura Clásica'!AA22+Filosofía!AA22),2),0)</f>
        <v>0</v>
      </c>
      <c r="Q22" s="21">
        <f>IFERROR(ROUND(('Lengua y Literatura'!AB22+'1ª Lengua Extranjera'!AB22+'Geografía e Historia'!AB22+'Educación Física'!AB22+Matemáticas!AB22+Religión!AB22+'Biología y Geología'!AB22+Digitalización!AB22+'Economía y Emprendimiento'!AB22+'Expresión Artística'!AB22+'Física y Química'!AB22+FOL!AB22+Latín!AB22+Música!AB22+'2ª Lengua Extranjera'!AB22+Tecnología!AB22+'Valores Éticos'!AB22+'Optativa 1'!AB22+'Optativa 2'!AB22+'Optativa 3'!AB22+'Cultura Clásica'!AB22+Filosofía!AB22)/('Lengua y Literatura'!AC22+'1ª Lengua Extranjera'!AC22+'Geografía e Historia'!AC22+'Educación Física'!AC22+Matemáticas!AC22+Religión!AC22+'Biología y Geología'!AC22+Digitalización!AC22+'Economía y Emprendimiento'!AC22+'Expresión Artística'!AC22+'Física y Química'!AC22+FOL!AC22+Latín!AC22+Música!AC22+'2ª Lengua Extranjera'!AC22+Tecnología!AC22+'Valores Éticos'!AC22+'Optativa 1'!AC22+'Optativa 2'!AC22+'Optativa 3'!AC22+'Cultura Clásica'!AC22+Filosofía!AC22),2),0)</f>
        <v>0</v>
      </c>
      <c r="R22" s="21">
        <f>IFERROR(ROUND(('Lengua y Literatura'!AD22+'1ª Lengua Extranjera'!AD22+'Geografía e Historia'!AD22+'Educación Física'!AD22+Matemáticas!AD22+Religión!AD22+'Biología y Geología'!AD22+Digitalización!AD22+'Economía y Emprendimiento'!AD22+'Expresión Artística'!AD22+'Física y Química'!AD22+FOL!AD22+Latín!AD22+Música!AD22+'2ª Lengua Extranjera'!AD22+Tecnología!AD22+'Valores Éticos'!AD22+'Optativa 1'!AD22+'Optativa 2'!AD22+'Optativa 3'!AD22+'Cultura Clásica'!AD22+Filosofía!AD22)/('Lengua y Literatura'!AE22+'1ª Lengua Extranjera'!AE22+'Geografía e Historia'!AE22+'Educación Física'!AE22+Matemáticas!AE22+Religión!AE22+'Biología y Geología'!AE22+Digitalización!AE22+'Economía y Emprendimiento'!AE22+'Expresión Artística'!AE22+'Física y Química'!AE22+FOL!AE22+Latín!AE22+Música!AE22+'2ª Lengua Extranjera'!AE22+Tecnología!AE22+'Valores Éticos'!AE22+'Optativa 1'!AE22+'Optativa 2'!AE22+'Optativa 3'!AE22+'Cultura Clásica'!AE22+Filosofía!AE22),2),0)</f>
        <v>0</v>
      </c>
      <c r="S22" s="21">
        <f>IFERROR(ROUND(('Lengua y Literatura'!AF22+'1ª Lengua Extranjera'!AF22+'Geografía e Historia'!AF22+'Educación Física'!AF22+Matemáticas!AF22+Religión!AF22+'Biología y Geología'!AF22+Digitalización!AF22+'Economía y Emprendimiento'!AF22+'Expresión Artística'!AF22+'Física y Química'!AF22+FOL!AF22+Latín!AF22+Música!AF22+'2ª Lengua Extranjera'!AF22+Tecnología!AF22+'Valores Éticos'!AF22+'Optativa 1'!AF22+'Optativa 2'!AF22+'Optativa 3'!AF22+'Cultura Clásica'!AF22+Filosofía!AF22)/('Lengua y Literatura'!AG22+'1ª Lengua Extranjera'!AG22+'Geografía e Historia'!AG22+'Educación Física'!AG22+Matemáticas!AG22+Religión!AG22+'Biología y Geología'!AG22+Digitalización!AG22+'Economía y Emprendimiento'!AG22+'Expresión Artística'!AG22+'Física y Química'!AG22+FOL!AG22+Latín!AG22+Música!AG22+'2ª Lengua Extranjera'!AG22+Tecnología!AG22+'Valores Éticos'!AG22+'Optativa 1'!AG22+'Optativa 2'!AG22+'Optativa 3'!AG22+'Cultura Clásica'!AG22+Filosofía!AG22),2),0)</f>
        <v>0</v>
      </c>
      <c r="T22" s="21">
        <f>IFERROR(ROUND(('Lengua y Literatura'!AH22+'1ª Lengua Extranjera'!AH22+'Geografía e Historia'!AH22+'Educación Física'!AH22+Matemáticas!AH22+Religión!AH22+'Biología y Geología'!AH22+Digitalización!AH22+'Economía y Emprendimiento'!AH22+'Expresión Artística'!AH22+'Física y Química'!AH22+FOL!AH22+Latín!AH22+Música!AH22+'2ª Lengua Extranjera'!AH22+Tecnología!AH22+'Valores Éticos'!AH22+'Optativa 1'!AH22+'Optativa 2'!AH22+'Optativa 3'!AH22+'Cultura Clásica'!AH22+Filosofía!AH22)/('Lengua y Literatura'!AI22+'1ª Lengua Extranjera'!AI22+'Geografía e Historia'!AI22+'Educación Física'!AI22+Matemáticas!AI22+Religión!AI22+'Biología y Geología'!AI22+Digitalización!AI22+'Economía y Emprendimiento'!AI22+'Expresión Artística'!AI22+'Física y Química'!AI22+FOL!AI22+Latín!AI22+Música!AI22+'2ª Lengua Extranjera'!AI22+Tecnología!AI22+'Valores Éticos'!AI22+'Optativa 1'!AI22+'Optativa 2'!AI22+'Optativa 3'!AI22+'Cultura Clásica'!AI22+Filosofía!AI22),2),0)</f>
        <v>0</v>
      </c>
      <c r="U22" s="21">
        <f>IFERROR(ROUND(('Lengua y Literatura'!AJ22+'1ª Lengua Extranjera'!AJ22+'Geografía e Historia'!AJ22+'Educación Física'!AJ22+Matemáticas!AJ22+Religión!AJ22+'Biología y Geología'!AJ22+Digitalización!AJ22+'Economía y Emprendimiento'!AJ22+'Expresión Artística'!AJ22+'Física y Química'!AJ22+FOL!AJ22+Latín!AJ22+Música!AJ22+'2ª Lengua Extranjera'!AJ22+Tecnología!AJ22+'Valores Éticos'!AJ22+'Optativa 1'!AJ22+'Optativa 2'!AJ22+'Optativa 3'!AJ22+'Cultura Clásica'!AJ22+Filosofía!AJ22)/('Lengua y Literatura'!AK22+'1ª Lengua Extranjera'!AK22+'Geografía e Historia'!AK22+'Educación Física'!AK22+Matemáticas!AK22+Religión!AK22+'Biología y Geología'!AK22+Digitalización!AK22+'Economía y Emprendimiento'!AK22+'Expresión Artística'!AK22+'Física y Química'!AK22+FOL!AK22+Latín!AK22+Música!AK22+'2ª Lengua Extranjera'!AK22+Tecnología!AK22+'Valores Éticos'!AK22+'Optativa 1'!AK22+'Optativa 2'!AK22+'Optativa 3'!AK22+'Cultura Clásica'!AK22+Filosofía!AK22),2),0)</f>
        <v>0</v>
      </c>
      <c r="V22" s="21">
        <f>IFERROR(ROUND(('Lengua y Literatura'!AL22+'1ª Lengua Extranjera'!AL22+'Geografía e Historia'!AL22+'Educación Física'!AL22+Matemáticas!AL22+Religión!AL22+'Biología y Geología'!AL22+Digitalización!AL22+'Economía y Emprendimiento'!AL22+'Expresión Artística'!AL22+'Física y Química'!AL22+FOL!AL22+Latín!AL22+Música!AL22+'2ª Lengua Extranjera'!AL22+Tecnología!AL22+'Valores Éticos'!AL22+'Optativa 1'!AL22+'Optativa 2'!AL22+'Optativa 3'!AL22+'Cultura Clásica'!AL22+Filosofía!AL22)/('Lengua y Literatura'!AM22+'1ª Lengua Extranjera'!AM22+'Geografía e Historia'!AM22+'Educación Física'!AM22+Matemáticas!AM22+Religión!AM22+'Biología y Geología'!AM22+Digitalización!AM22+'Economía y Emprendimiento'!AM22+'Expresión Artística'!AM22+'Física y Química'!AM22+FOL!AM22+Latín!AM22+Música!AM22+'2ª Lengua Extranjera'!AM22+Tecnología!AM22+'Valores Éticos'!AM22+'Optativa 1'!AM22+'Optativa 2'!AM22+'Optativa 3'!AM22+'Cultura Clásica'!AM22+Filosofía!AM22),2),0)</f>
        <v>0</v>
      </c>
      <c r="W22" s="21">
        <f>IFERROR(ROUND(('Lengua y Literatura'!AN22+'1ª Lengua Extranjera'!AN22+'Geografía e Historia'!AN22+'Educación Física'!AN22+Matemáticas!AN22+Religión!AN22+'Biología y Geología'!AN22+Digitalización!AN22+'Economía y Emprendimiento'!AN22+'Expresión Artística'!AN22+'Física y Química'!AN22+FOL!AN22+Latín!AN22+Música!AN22+'2ª Lengua Extranjera'!AN22+Tecnología!AN22+'Valores Éticos'!AN22+'Optativa 1'!AN22+'Optativa 2'!AN22+'Optativa 3'!AN22+'Cultura Clásica'!AN22+Filosofía!AN22)/('Lengua y Literatura'!AO22+'1ª Lengua Extranjera'!AO22+'Geografía e Historia'!AO22+'Educación Física'!AO22+Matemáticas!AO22+Religión!AO22+'Biología y Geología'!AO22+Digitalización!AO22+'Economía y Emprendimiento'!AO22+'Expresión Artística'!AO22+'Física y Química'!AO22+FOL!AO22+Latín!AO22+Música!AO22+'2ª Lengua Extranjera'!AO22+Tecnología!AO22+'Valores Éticos'!AO22+'Optativa 1'!AO22+'Optativa 2'!AO22+'Optativa 3'!AO22+'Cultura Clásica'!AO22+Filosofía!AO22),2),0)</f>
        <v>0</v>
      </c>
      <c r="Y22" s="4"/>
      <c r="Z22" s="4"/>
      <c r="AA22" s="4"/>
      <c r="AB22" s="4"/>
      <c r="AC22" s="4"/>
      <c r="AD22" s="4"/>
      <c r="AE22" s="4"/>
      <c r="AF22" s="4"/>
    </row>
    <row r="23" spans="1:32" x14ac:dyDescent="0.25">
      <c r="A23" s="3">
        <v>20</v>
      </c>
      <c r="B23" s="8"/>
      <c r="C23" s="4" t="str">
        <f t="shared" si="1"/>
        <v>D</v>
      </c>
      <c r="D23" s="4" t="str">
        <f t="shared" si="1"/>
        <v>D</v>
      </c>
      <c r="E23" s="4" t="str">
        <f t="shared" si="1"/>
        <v>D</v>
      </c>
      <c r="F23" s="4" t="str">
        <f t="shared" si="1"/>
        <v>D</v>
      </c>
      <c r="G23" s="4" t="str">
        <f t="shared" si="1"/>
        <v>D</v>
      </c>
      <c r="H23" s="4" t="str">
        <f t="shared" si="1"/>
        <v>D</v>
      </c>
      <c r="I23" s="4" t="str">
        <f t="shared" si="1"/>
        <v>D</v>
      </c>
      <c r="J23" s="4" t="str">
        <f t="shared" si="1"/>
        <v>D</v>
      </c>
      <c r="P23" s="22">
        <f>IFERROR(ROUND(('Lengua y Literatura'!Z23+'1ª Lengua Extranjera'!Z23+'Geografía e Historia'!Z23+'Educación Física'!Z23+Matemáticas!Z23+Religión!Z23+'Biología y Geología'!Z23+Digitalización!Z23+'Economía y Emprendimiento'!Z23+'Expresión Artística'!Z23+'Física y Química'!Z23+FOL!Z23+Latín!Z23+Música!Z23+'2ª Lengua Extranjera'!Z23+Tecnología!Z23+'Valores Éticos'!Z23+'Optativa 1'!Z23+'Optativa 2'!Z23+'Optativa 3'!Z23+'Cultura Clásica'!Z23+Filosofía!Z23)/('Lengua y Literatura'!AA23+'1ª Lengua Extranjera'!AA23+'Geografía e Historia'!AA23+'Educación Física'!AA23+Matemáticas!AA23+Religión!AA23+'Biología y Geología'!AA23+Digitalización!AA23+'Economía y Emprendimiento'!AA23+'Expresión Artística'!AA23+'Física y Química'!AA23+FOL!AA23+Latín!AA23+Música!AA23+'2ª Lengua Extranjera'!AA23+Tecnología!AA23+'Valores Éticos'!AA23+'Optativa 1'!AA23+'Optativa 2'!AA23+'Optativa 3'!AA23+'Cultura Clásica'!AA23+Filosofía!AA23),2),0)</f>
        <v>0</v>
      </c>
      <c r="Q23" s="22">
        <f>IFERROR(ROUND(('Lengua y Literatura'!AB23+'1ª Lengua Extranjera'!AB23+'Geografía e Historia'!AB23+'Educación Física'!AB23+Matemáticas!AB23+Religión!AB23+'Biología y Geología'!AB23+Digitalización!AB23+'Economía y Emprendimiento'!AB23+'Expresión Artística'!AB23+'Física y Química'!AB23+FOL!AB23+Latín!AB23+Música!AB23+'2ª Lengua Extranjera'!AB23+Tecnología!AB23+'Valores Éticos'!AB23+'Optativa 1'!AB23+'Optativa 2'!AB23+'Optativa 3'!AB23+'Cultura Clásica'!AB23+Filosofía!AB23)/('Lengua y Literatura'!AC23+'1ª Lengua Extranjera'!AC23+'Geografía e Historia'!AC23+'Educación Física'!AC23+Matemáticas!AC23+Religión!AC23+'Biología y Geología'!AC23+Digitalización!AC23+'Economía y Emprendimiento'!AC23+'Expresión Artística'!AC23+'Física y Química'!AC23+FOL!AC23+Latín!AC23+Música!AC23+'2ª Lengua Extranjera'!AC23+Tecnología!AC23+'Valores Éticos'!AC23+'Optativa 1'!AC23+'Optativa 2'!AC23+'Optativa 3'!AC23+'Cultura Clásica'!AC23+Filosofía!AC23),2),0)</f>
        <v>0</v>
      </c>
      <c r="R23" s="22">
        <f>IFERROR(ROUND(('Lengua y Literatura'!AD23+'1ª Lengua Extranjera'!AD23+'Geografía e Historia'!AD23+'Educación Física'!AD23+Matemáticas!AD23+Religión!AD23+'Biología y Geología'!AD23+Digitalización!AD23+'Economía y Emprendimiento'!AD23+'Expresión Artística'!AD23+'Física y Química'!AD23+FOL!AD23+Latín!AD23+Música!AD23+'2ª Lengua Extranjera'!AD23+Tecnología!AD23+'Valores Éticos'!AD23+'Optativa 1'!AD23+'Optativa 2'!AD23+'Optativa 3'!AD23+'Cultura Clásica'!AD23+Filosofía!AD23)/('Lengua y Literatura'!AE23+'1ª Lengua Extranjera'!AE23+'Geografía e Historia'!AE23+'Educación Física'!AE23+Matemáticas!AE23+Religión!AE23+'Biología y Geología'!AE23+Digitalización!AE23+'Economía y Emprendimiento'!AE23+'Expresión Artística'!AE23+'Física y Química'!AE23+FOL!AE23+Latín!AE23+Música!AE23+'2ª Lengua Extranjera'!AE23+Tecnología!AE23+'Valores Éticos'!AE23+'Optativa 1'!AE23+'Optativa 2'!AE23+'Optativa 3'!AE23+'Cultura Clásica'!AE23+Filosofía!AE23),2),0)</f>
        <v>0</v>
      </c>
      <c r="S23" s="22">
        <f>IFERROR(ROUND(('Lengua y Literatura'!AF23+'1ª Lengua Extranjera'!AF23+'Geografía e Historia'!AF23+'Educación Física'!AF23+Matemáticas!AF23+Religión!AF23+'Biología y Geología'!AF23+Digitalización!AF23+'Economía y Emprendimiento'!AF23+'Expresión Artística'!AF23+'Física y Química'!AF23+FOL!AF23+Latín!AF23+Música!AF23+'2ª Lengua Extranjera'!AF23+Tecnología!AF23+'Valores Éticos'!AF23+'Optativa 1'!AF23+'Optativa 2'!AF23+'Optativa 3'!AF23+'Cultura Clásica'!AF23+Filosofía!AF23)/('Lengua y Literatura'!AG23+'1ª Lengua Extranjera'!AG23+'Geografía e Historia'!AG23+'Educación Física'!AG23+Matemáticas!AG23+Religión!AG23+'Biología y Geología'!AG23+Digitalización!AG23+'Economía y Emprendimiento'!AG23+'Expresión Artística'!AG23+'Física y Química'!AG23+FOL!AG23+Latín!AG23+Música!AG23+'2ª Lengua Extranjera'!AG23+Tecnología!AG23+'Valores Éticos'!AG23+'Optativa 1'!AG23+'Optativa 2'!AG23+'Optativa 3'!AG23+'Cultura Clásica'!AG23+Filosofía!AG23),2),0)</f>
        <v>0</v>
      </c>
      <c r="T23" s="22">
        <f>IFERROR(ROUND(('Lengua y Literatura'!AH23+'1ª Lengua Extranjera'!AH23+'Geografía e Historia'!AH23+'Educación Física'!AH23+Matemáticas!AH23+Religión!AH23+'Biología y Geología'!AH23+Digitalización!AH23+'Economía y Emprendimiento'!AH23+'Expresión Artística'!AH23+'Física y Química'!AH23+FOL!AH23+Latín!AH23+Música!AH23+'2ª Lengua Extranjera'!AH23+Tecnología!AH23+'Valores Éticos'!AH23+'Optativa 1'!AH23+'Optativa 2'!AH23+'Optativa 3'!AH23+'Cultura Clásica'!AH23+Filosofía!AH23)/('Lengua y Literatura'!AI23+'1ª Lengua Extranjera'!AI23+'Geografía e Historia'!AI23+'Educación Física'!AI23+Matemáticas!AI23+Religión!AI23+'Biología y Geología'!AI23+Digitalización!AI23+'Economía y Emprendimiento'!AI23+'Expresión Artística'!AI23+'Física y Química'!AI23+FOL!AI23+Latín!AI23+Música!AI23+'2ª Lengua Extranjera'!AI23+Tecnología!AI23+'Valores Éticos'!AI23+'Optativa 1'!AI23+'Optativa 2'!AI23+'Optativa 3'!AI23+'Cultura Clásica'!AI23+Filosofía!AI23),2),0)</f>
        <v>0</v>
      </c>
      <c r="U23" s="22">
        <f>IFERROR(ROUND(('Lengua y Literatura'!AJ23+'1ª Lengua Extranjera'!AJ23+'Geografía e Historia'!AJ23+'Educación Física'!AJ23+Matemáticas!AJ23+Religión!AJ23+'Biología y Geología'!AJ23+Digitalización!AJ23+'Economía y Emprendimiento'!AJ23+'Expresión Artística'!AJ23+'Física y Química'!AJ23+FOL!AJ23+Latín!AJ23+Música!AJ23+'2ª Lengua Extranjera'!AJ23+Tecnología!AJ23+'Valores Éticos'!AJ23+'Optativa 1'!AJ23+'Optativa 2'!AJ23+'Optativa 3'!AJ23+'Cultura Clásica'!AJ23+Filosofía!AJ23)/('Lengua y Literatura'!AK23+'1ª Lengua Extranjera'!AK23+'Geografía e Historia'!AK23+'Educación Física'!AK23+Matemáticas!AK23+Religión!AK23+'Biología y Geología'!AK23+Digitalización!AK23+'Economía y Emprendimiento'!AK23+'Expresión Artística'!AK23+'Física y Química'!AK23+FOL!AK23+Latín!AK23+Música!AK23+'2ª Lengua Extranjera'!AK23+Tecnología!AK23+'Valores Éticos'!AK23+'Optativa 1'!AK23+'Optativa 2'!AK23+'Optativa 3'!AK23+'Cultura Clásica'!AK23+Filosofía!AK23),2),0)</f>
        <v>0</v>
      </c>
      <c r="V23" s="22">
        <f>IFERROR(ROUND(('Lengua y Literatura'!AL23+'1ª Lengua Extranjera'!AL23+'Geografía e Historia'!AL23+'Educación Física'!AL23+Matemáticas!AL23+Religión!AL23+'Biología y Geología'!AL23+Digitalización!AL23+'Economía y Emprendimiento'!AL23+'Expresión Artística'!AL23+'Física y Química'!AL23+FOL!AL23+Latín!AL23+Música!AL23+'2ª Lengua Extranjera'!AL23+Tecnología!AL23+'Valores Éticos'!AL23+'Optativa 1'!AL23+'Optativa 2'!AL23+'Optativa 3'!AL23+'Cultura Clásica'!AL23+Filosofía!AL23)/('Lengua y Literatura'!AM23+'1ª Lengua Extranjera'!AM23+'Geografía e Historia'!AM23+'Educación Física'!AM23+Matemáticas!AM23+Religión!AM23+'Biología y Geología'!AM23+Digitalización!AM23+'Economía y Emprendimiento'!AM23+'Expresión Artística'!AM23+'Física y Química'!AM23+FOL!AM23+Latín!AM23+Música!AM23+'2ª Lengua Extranjera'!AM23+Tecnología!AM23+'Valores Éticos'!AM23+'Optativa 1'!AM23+'Optativa 2'!AM23+'Optativa 3'!AM23+'Cultura Clásica'!AM23+Filosofía!AM23),2),0)</f>
        <v>0</v>
      </c>
      <c r="W23" s="22">
        <f>IFERROR(ROUND(('Lengua y Literatura'!AN23+'1ª Lengua Extranjera'!AN23+'Geografía e Historia'!AN23+'Educación Física'!AN23+Matemáticas!AN23+Religión!AN23+'Biología y Geología'!AN23+Digitalización!AN23+'Economía y Emprendimiento'!AN23+'Expresión Artística'!AN23+'Física y Química'!AN23+FOL!AN23+Latín!AN23+Música!AN23+'2ª Lengua Extranjera'!AN23+Tecnología!AN23+'Valores Éticos'!AN23+'Optativa 1'!AN23+'Optativa 2'!AN23+'Optativa 3'!AN23+'Cultura Clásica'!AN23+Filosofía!AN23)/('Lengua y Literatura'!AO23+'1ª Lengua Extranjera'!AO23+'Geografía e Historia'!AO23+'Educación Física'!AO23+Matemáticas!AO23+Religión!AO23+'Biología y Geología'!AO23+Digitalización!AO23+'Economía y Emprendimiento'!AO23+'Expresión Artística'!AO23+'Física y Química'!AO23+FOL!AO23+Latín!AO23+Música!AO23+'2ª Lengua Extranjera'!AO23+Tecnología!AO23+'Valores Éticos'!AO23+'Optativa 1'!AO23+'Optativa 2'!AO23+'Optativa 3'!AO23+'Cultura Clásica'!AO23+Filosofía!AO23),2),0)</f>
        <v>0</v>
      </c>
      <c r="Y23" s="4"/>
      <c r="Z23" s="4"/>
      <c r="AA23" s="4"/>
      <c r="AB23" s="4"/>
      <c r="AC23" s="4"/>
      <c r="AD23" s="4"/>
      <c r="AE23" s="4"/>
      <c r="AF23" s="4"/>
    </row>
    <row r="24" spans="1:32" x14ac:dyDescent="0.25">
      <c r="A24" s="3">
        <v>21</v>
      </c>
      <c r="B24" s="7"/>
      <c r="C24" s="2" t="str">
        <f t="shared" si="1"/>
        <v>D</v>
      </c>
      <c r="D24" s="2" t="str">
        <f t="shared" si="1"/>
        <v>D</v>
      </c>
      <c r="E24" s="2" t="str">
        <f t="shared" si="1"/>
        <v>D</v>
      </c>
      <c r="F24" s="2" t="str">
        <f t="shared" si="1"/>
        <v>D</v>
      </c>
      <c r="G24" s="2" t="str">
        <f t="shared" si="1"/>
        <v>D</v>
      </c>
      <c r="H24" s="2" t="str">
        <f t="shared" si="1"/>
        <v>D</v>
      </c>
      <c r="I24" s="2" t="str">
        <f t="shared" si="1"/>
        <v>D</v>
      </c>
      <c r="J24" s="2" t="str">
        <f t="shared" si="1"/>
        <v>D</v>
      </c>
      <c r="P24" s="21">
        <f>IFERROR(ROUND(('Lengua y Literatura'!Z24+'1ª Lengua Extranjera'!Z24+'Geografía e Historia'!Z24+'Educación Física'!Z24+Matemáticas!Z24+Religión!Z24+'Biología y Geología'!Z24+Digitalización!Z24+'Economía y Emprendimiento'!Z24+'Expresión Artística'!Z24+'Física y Química'!Z24+FOL!Z24+Latín!Z24+Música!Z24+'2ª Lengua Extranjera'!Z24+Tecnología!Z24+'Valores Éticos'!Z24+'Optativa 1'!Z24+'Optativa 2'!Z24+'Optativa 3'!Z24+'Cultura Clásica'!Z24+Filosofía!Z24)/('Lengua y Literatura'!AA24+'1ª Lengua Extranjera'!AA24+'Geografía e Historia'!AA24+'Educación Física'!AA24+Matemáticas!AA24+Religión!AA24+'Biología y Geología'!AA24+Digitalización!AA24+'Economía y Emprendimiento'!AA24+'Expresión Artística'!AA24+'Física y Química'!AA24+FOL!AA24+Latín!AA24+Música!AA24+'2ª Lengua Extranjera'!AA24+Tecnología!AA24+'Valores Éticos'!AA24+'Optativa 1'!AA24+'Optativa 2'!AA24+'Optativa 3'!AA24+'Cultura Clásica'!AA24+Filosofía!AA24),2),0)</f>
        <v>0</v>
      </c>
      <c r="Q24" s="21">
        <f>IFERROR(ROUND(('Lengua y Literatura'!AB24+'1ª Lengua Extranjera'!AB24+'Geografía e Historia'!AB24+'Educación Física'!AB24+Matemáticas!AB24+Religión!AB24+'Biología y Geología'!AB24+Digitalización!AB24+'Economía y Emprendimiento'!AB24+'Expresión Artística'!AB24+'Física y Química'!AB24+FOL!AB24+Latín!AB24+Música!AB24+'2ª Lengua Extranjera'!AB24+Tecnología!AB24+'Valores Éticos'!AB24+'Optativa 1'!AB24+'Optativa 2'!AB24+'Optativa 3'!AB24+'Cultura Clásica'!AB24+Filosofía!AB24)/('Lengua y Literatura'!AC24+'1ª Lengua Extranjera'!AC24+'Geografía e Historia'!AC24+'Educación Física'!AC24+Matemáticas!AC24+Religión!AC24+'Biología y Geología'!AC24+Digitalización!AC24+'Economía y Emprendimiento'!AC24+'Expresión Artística'!AC24+'Física y Química'!AC24+FOL!AC24+Latín!AC24+Música!AC24+'2ª Lengua Extranjera'!AC24+Tecnología!AC24+'Valores Éticos'!AC24+'Optativa 1'!AC24+'Optativa 2'!AC24+'Optativa 3'!AC24+'Cultura Clásica'!AC24+Filosofía!AC24),2),0)</f>
        <v>0</v>
      </c>
      <c r="R24" s="21">
        <f>IFERROR(ROUND(('Lengua y Literatura'!AD24+'1ª Lengua Extranjera'!AD24+'Geografía e Historia'!AD24+'Educación Física'!AD24+Matemáticas!AD24+Religión!AD24+'Biología y Geología'!AD24+Digitalización!AD24+'Economía y Emprendimiento'!AD24+'Expresión Artística'!AD24+'Física y Química'!AD24+FOL!AD24+Latín!AD24+Música!AD24+'2ª Lengua Extranjera'!AD24+Tecnología!AD24+'Valores Éticos'!AD24+'Optativa 1'!AD24+'Optativa 2'!AD24+'Optativa 3'!AD24+'Cultura Clásica'!AD24+Filosofía!AD24)/('Lengua y Literatura'!AE24+'1ª Lengua Extranjera'!AE24+'Geografía e Historia'!AE24+'Educación Física'!AE24+Matemáticas!AE24+Religión!AE24+'Biología y Geología'!AE24+Digitalización!AE24+'Economía y Emprendimiento'!AE24+'Expresión Artística'!AE24+'Física y Química'!AE24+FOL!AE24+Latín!AE24+Música!AE24+'2ª Lengua Extranjera'!AE24+Tecnología!AE24+'Valores Éticos'!AE24+'Optativa 1'!AE24+'Optativa 2'!AE24+'Optativa 3'!AE24+'Cultura Clásica'!AE24+Filosofía!AE24),2),0)</f>
        <v>0</v>
      </c>
      <c r="S24" s="21">
        <f>IFERROR(ROUND(('Lengua y Literatura'!AF24+'1ª Lengua Extranjera'!AF24+'Geografía e Historia'!AF24+'Educación Física'!AF24+Matemáticas!AF24+Religión!AF24+'Biología y Geología'!AF24+Digitalización!AF24+'Economía y Emprendimiento'!AF24+'Expresión Artística'!AF24+'Física y Química'!AF24+FOL!AF24+Latín!AF24+Música!AF24+'2ª Lengua Extranjera'!AF24+Tecnología!AF24+'Valores Éticos'!AF24+'Optativa 1'!AF24+'Optativa 2'!AF24+'Optativa 3'!AF24+'Cultura Clásica'!AF24+Filosofía!AF24)/('Lengua y Literatura'!AG24+'1ª Lengua Extranjera'!AG24+'Geografía e Historia'!AG24+'Educación Física'!AG24+Matemáticas!AG24+Religión!AG24+'Biología y Geología'!AG24+Digitalización!AG24+'Economía y Emprendimiento'!AG24+'Expresión Artística'!AG24+'Física y Química'!AG24+FOL!AG24+Latín!AG24+Música!AG24+'2ª Lengua Extranjera'!AG24+Tecnología!AG24+'Valores Éticos'!AG24+'Optativa 1'!AG24+'Optativa 2'!AG24+'Optativa 3'!AG24+'Cultura Clásica'!AG24+Filosofía!AG24),2),0)</f>
        <v>0</v>
      </c>
      <c r="T24" s="21">
        <f>IFERROR(ROUND(('Lengua y Literatura'!AH24+'1ª Lengua Extranjera'!AH24+'Geografía e Historia'!AH24+'Educación Física'!AH24+Matemáticas!AH24+Religión!AH24+'Biología y Geología'!AH24+Digitalización!AH24+'Economía y Emprendimiento'!AH24+'Expresión Artística'!AH24+'Física y Química'!AH24+FOL!AH24+Latín!AH24+Música!AH24+'2ª Lengua Extranjera'!AH24+Tecnología!AH24+'Valores Éticos'!AH24+'Optativa 1'!AH24+'Optativa 2'!AH24+'Optativa 3'!AH24+'Cultura Clásica'!AH24+Filosofía!AH24)/('Lengua y Literatura'!AI24+'1ª Lengua Extranjera'!AI24+'Geografía e Historia'!AI24+'Educación Física'!AI24+Matemáticas!AI24+Religión!AI24+'Biología y Geología'!AI24+Digitalización!AI24+'Economía y Emprendimiento'!AI24+'Expresión Artística'!AI24+'Física y Química'!AI24+FOL!AI24+Latín!AI24+Música!AI24+'2ª Lengua Extranjera'!AI24+Tecnología!AI24+'Valores Éticos'!AI24+'Optativa 1'!AI24+'Optativa 2'!AI24+'Optativa 3'!AI24+'Cultura Clásica'!AI24+Filosofía!AI24),2),0)</f>
        <v>0</v>
      </c>
      <c r="U24" s="21">
        <f>IFERROR(ROUND(('Lengua y Literatura'!AJ24+'1ª Lengua Extranjera'!AJ24+'Geografía e Historia'!AJ24+'Educación Física'!AJ24+Matemáticas!AJ24+Religión!AJ24+'Biología y Geología'!AJ24+Digitalización!AJ24+'Economía y Emprendimiento'!AJ24+'Expresión Artística'!AJ24+'Física y Química'!AJ24+FOL!AJ24+Latín!AJ24+Música!AJ24+'2ª Lengua Extranjera'!AJ24+Tecnología!AJ24+'Valores Éticos'!AJ24+'Optativa 1'!AJ24+'Optativa 2'!AJ24+'Optativa 3'!AJ24+'Cultura Clásica'!AJ24+Filosofía!AJ24)/('Lengua y Literatura'!AK24+'1ª Lengua Extranjera'!AK24+'Geografía e Historia'!AK24+'Educación Física'!AK24+Matemáticas!AK24+Religión!AK24+'Biología y Geología'!AK24+Digitalización!AK24+'Economía y Emprendimiento'!AK24+'Expresión Artística'!AK24+'Física y Química'!AK24+FOL!AK24+Latín!AK24+Música!AK24+'2ª Lengua Extranjera'!AK24+Tecnología!AK24+'Valores Éticos'!AK24+'Optativa 1'!AK24+'Optativa 2'!AK24+'Optativa 3'!AK24+'Cultura Clásica'!AK24+Filosofía!AK24),2),0)</f>
        <v>0</v>
      </c>
      <c r="V24" s="21">
        <f>IFERROR(ROUND(('Lengua y Literatura'!AL24+'1ª Lengua Extranjera'!AL24+'Geografía e Historia'!AL24+'Educación Física'!AL24+Matemáticas!AL24+Religión!AL24+'Biología y Geología'!AL24+Digitalización!AL24+'Economía y Emprendimiento'!AL24+'Expresión Artística'!AL24+'Física y Química'!AL24+FOL!AL24+Latín!AL24+Música!AL24+'2ª Lengua Extranjera'!AL24+Tecnología!AL24+'Valores Éticos'!AL24+'Optativa 1'!AL24+'Optativa 2'!AL24+'Optativa 3'!AL24+'Cultura Clásica'!AL24+Filosofía!AL24)/('Lengua y Literatura'!AM24+'1ª Lengua Extranjera'!AM24+'Geografía e Historia'!AM24+'Educación Física'!AM24+Matemáticas!AM24+Religión!AM24+'Biología y Geología'!AM24+Digitalización!AM24+'Economía y Emprendimiento'!AM24+'Expresión Artística'!AM24+'Física y Química'!AM24+FOL!AM24+Latín!AM24+Música!AM24+'2ª Lengua Extranjera'!AM24+Tecnología!AM24+'Valores Éticos'!AM24+'Optativa 1'!AM24+'Optativa 2'!AM24+'Optativa 3'!AM24+'Cultura Clásica'!AM24+Filosofía!AM24),2),0)</f>
        <v>0</v>
      </c>
      <c r="W24" s="21">
        <f>IFERROR(ROUND(('Lengua y Literatura'!AN24+'1ª Lengua Extranjera'!AN24+'Geografía e Historia'!AN24+'Educación Física'!AN24+Matemáticas!AN24+Religión!AN24+'Biología y Geología'!AN24+Digitalización!AN24+'Economía y Emprendimiento'!AN24+'Expresión Artística'!AN24+'Física y Química'!AN24+FOL!AN24+Latín!AN24+Música!AN24+'2ª Lengua Extranjera'!AN24+Tecnología!AN24+'Valores Éticos'!AN24+'Optativa 1'!AN24+'Optativa 2'!AN24+'Optativa 3'!AN24+'Cultura Clásica'!AN24+Filosofía!AN24)/('Lengua y Literatura'!AO24+'1ª Lengua Extranjera'!AO24+'Geografía e Historia'!AO24+'Educación Física'!AO24+Matemáticas!AO24+Religión!AO24+'Biología y Geología'!AO24+Digitalización!AO24+'Economía y Emprendimiento'!AO24+'Expresión Artística'!AO24+'Física y Química'!AO24+FOL!AO24+Latín!AO24+Música!AO24+'2ª Lengua Extranjera'!AO24+Tecnología!AO24+'Valores Éticos'!AO24+'Optativa 1'!AO24+'Optativa 2'!AO24+'Optativa 3'!AO24+'Cultura Clásica'!AO24+Filosofía!AO24),2),0)</f>
        <v>0</v>
      </c>
      <c r="Y24" s="4"/>
      <c r="Z24" s="4"/>
      <c r="AA24" s="4"/>
      <c r="AB24" s="4"/>
      <c r="AC24" s="4"/>
      <c r="AD24" s="4"/>
      <c r="AE24" s="4"/>
      <c r="AF24" s="4"/>
    </row>
    <row r="25" spans="1:32" x14ac:dyDescent="0.25">
      <c r="A25" s="3">
        <v>22</v>
      </c>
      <c r="B25" s="8"/>
      <c r="C25" s="4" t="str">
        <f t="shared" si="1"/>
        <v>D</v>
      </c>
      <c r="D25" s="4" t="str">
        <f t="shared" si="1"/>
        <v>D</v>
      </c>
      <c r="E25" s="4" t="str">
        <f t="shared" si="1"/>
        <v>D</v>
      </c>
      <c r="F25" s="4" t="str">
        <f t="shared" si="1"/>
        <v>D</v>
      </c>
      <c r="G25" s="4" t="str">
        <f t="shared" si="1"/>
        <v>D</v>
      </c>
      <c r="H25" s="4" t="str">
        <f t="shared" si="1"/>
        <v>D</v>
      </c>
      <c r="I25" s="4" t="str">
        <f t="shared" si="1"/>
        <v>D</v>
      </c>
      <c r="J25" s="4" t="str">
        <f t="shared" si="1"/>
        <v>D</v>
      </c>
      <c r="P25" s="22">
        <f>IFERROR(ROUND(('Lengua y Literatura'!Z25+'1ª Lengua Extranjera'!Z25+'Geografía e Historia'!Z25+'Educación Física'!Z25+Matemáticas!Z25+Religión!Z25+'Biología y Geología'!Z25+Digitalización!Z25+'Economía y Emprendimiento'!Z25+'Expresión Artística'!Z25+'Física y Química'!Z25+FOL!Z25+Latín!Z25+Música!Z25+'2ª Lengua Extranjera'!Z25+Tecnología!Z25+'Valores Éticos'!Z25+'Optativa 1'!Z25+'Optativa 2'!Z25+'Optativa 3'!Z25+'Cultura Clásica'!Z25+Filosofía!Z25)/('Lengua y Literatura'!AA25+'1ª Lengua Extranjera'!AA25+'Geografía e Historia'!AA25+'Educación Física'!AA25+Matemáticas!AA25+Religión!AA25+'Biología y Geología'!AA25+Digitalización!AA25+'Economía y Emprendimiento'!AA25+'Expresión Artística'!AA25+'Física y Química'!AA25+FOL!AA25+Latín!AA25+Música!AA25+'2ª Lengua Extranjera'!AA25+Tecnología!AA25+'Valores Éticos'!AA25+'Optativa 1'!AA25+'Optativa 2'!AA25+'Optativa 3'!AA25+'Cultura Clásica'!AA25+Filosofía!AA25),2),0)</f>
        <v>0</v>
      </c>
      <c r="Q25" s="22">
        <f>IFERROR(ROUND(('Lengua y Literatura'!AB25+'1ª Lengua Extranjera'!AB25+'Geografía e Historia'!AB25+'Educación Física'!AB25+Matemáticas!AB25+Religión!AB25+'Biología y Geología'!AB25+Digitalización!AB25+'Economía y Emprendimiento'!AB25+'Expresión Artística'!AB25+'Física y Química'!AB25+FOL!AB25+Latín!AB25+Música!AB25+'2ª Lengua Extranjera'!AB25+Tecnología!AB25+'Valores Éticos'!AB25+'Optativa 1'!AB25+'Optativa 2'!AB25+'Optativa 3'!AB25+'Cultura Clásica'!AB25+Filosofía!AB25)/('Lengua y Literatura'!AC25+'1ª Lengua Extranjera'!AC25+'Geografía e Historia'!AC25+'Educación Física'!AC25+Matemáticas!AC25+Religión!AC25+'Biología y Geología'!AC25+Digitalización!AC25+'Economía y Emprendimiento'!AC25+'Expresión Artística'!AC25+'Física y Química'!AC25+FOL!AC25+Latín!AC25+Música!AC25+'2ª Lengua Extranjera'!AC25+Tecnología!AC25+'Valores Éticos'!AC25+'Optativa 1'!AC25+'Optativa 2'!AC25+'Optativa 3'!AC25+'Cultura Clásica'!AC25+Filosofía!AC25),2),0)</f>
        <v>0</v>
      </c>
      <c r="R25" s="22">
        <f>IFERROR(ROUND(('Lengua y Literatura'!AD25+'1ª Lengua Extranjera'!AD25+'Geografía e Historia'!AD25+'Educación Física'!AD25+Matemáticas!AD25+Religión!AD25+'Biología y Geología'!AD25+Digitalización!AD25+'Economía y Emprendimiento'!AD25+'Expresión Artística'!AD25+'Física y Química'!AD25+FOL!AD25+Latín!AD25+Música!AD25+'2ª Lengua Extranjera'!AD25+Tecnología!AD25+'Valores Éticos'!AD25+'Optativa 1'!AD25+'Optativa 2'!AD25+'Optativa 3'!AD25+'Cultura Clásica'!AD25+Filosofía!AD25)/('Lengua y Literatura'!AE25+'1ª Lengua Extranjera'!AE25+'Geografía e Historia'!AE25+'Educación Física'!AE25+Matemáticas!AE25+Religión!AE25+'Biología y Geología'!AE25+Digitalización!AE25+'Economía y Emprendimiento'!AE25+'Expresión Artística'!AE25+'Física y Química'!AE25+FOL!AE25+Latín!AE25+Música!AE25+'2ª Lengua Extranjera'!AE25+Tecnología!AE25+'Valores Éticos'!AE25+'Optativa 1'!AE25+'Optativa 2'!AE25+'Optativa 3'!AE25+'Cultura Clásica'!AE25+Filosofía!AE25),2),0)</f>
        <v>0</v>
      </c>
      <c r="S25" s="22">
        <f>IFERROR(ROUND(('Lengua y Literatura'!AF25+'1ª Lengua Extranjera'!AF25+'Geografía e Historia'!AF25+'Educación Física'!AF25+Matemáticas!AF25+Religión!AF25+'Biología y Geología'!AF25+Digitalización!AF25+'Economía y Emprendimiento'!AF25+'Expresión Artística'!AF25+'Física y Química'!AF25+FOL!AF25+Latín!AF25+Música!AF25+'2ª Lengua Extranjera'!AF25+Tecnología!AF25+'Valores Éticos'!AF25+'Optativa 1'!AF25+'Optativa 2'!AF25+'Optativa 3'!AF25+'Cultura Clásica'!AF25+Filosofía!AF25)/('Lengua y Literatura'!AG25+'1ª Lengua Extranjera'!AG25+'Geografía e Historia'!AG25+'Educación Física'!AG25+Matemáticas!AG25+Religión!AG25+'Biología y Geología'!AG25+Digitalización!AG25+'Economía y Emprendimiento'!AG25+'Expresión Artística'!AG25+'Física y Química'!AG25+FOL!AG25+Latín!AG25+Música!AG25+'2ª Lengua Extranjera'!AG25+Tecnología!AG25+'Valores Éticos'!AG25+'Optativa 1'!AG25+'Optativa 2'!AG25+'Optativa 3'!AG25+'Cultura Clásica'!AG25+Filosofía!AG25),2),0)</f>
        <v>0</v>
      </c>
      <c r="T25" s="22">
        <f>IFERROR(ROUND(('Lengua y Literatura'!AH25+'1ª Lengua Extranjera'!AH25+'Geografía e Historia'!AH25+'Educación Física'!AH25+Matemáticas!AH25+Religión!AH25+'Biología y Geología'!AH25+Digitalización!AH25+'Economía y Emprendimiento'!AH25+'Expresión Artística'!AH25+'Física y Química'!AH25+FOL!AH25+Latín!AH25+Música!AH25+'2ª Lengua Extranjera'!AH25+Tecnología!AH25+'Valores Éticos'!AH25+'Optativa 1'!AH25+'Optativa 2'!AH25+'Optativa 3'!AH25+'Cultura Clásica'!AH25+Filosofía!AH25)/('Lengua y Literatura'!AI25+'1ª Lengua Extranjera'!AI25+'Geografía e Historia'!AI25+'Educación Física'!AI25+Matemáticas!AI25+Religión!AI25+'Biología y Geología'!AI25+Digitalización!AI25+'Economía y Emprendimiento'!AI25+'Expresión Artística'!AI25+'Física y Química'!AI25+FOL!AI25+Latín!AI25+Música!AI25+'2ª Lengua Extranjera'!AI25+Tecnología!AI25+'Valores Éticos'!AI25+'Optativa 1'!AI25+'Optativa 2'!AI25+'Optativa 3'!AI25+'Cultura Clásica'!AI25+Filosofía!AI25),2),0)</f>
        <v>0</v>
      </c>
      <c r="U25" s="22">
        <f>IFERROR(ROUND(('Lengua y Literatura'!AJ25+'1ª Lengua Extranjera'!AJ25+'Geografía e Historia'!AJ25+'Educación Física'!AJ25+Matemáticas!AJ25+Religión!AJ25+'Biología y Geología'!AJ25+Digitalización!AJ25+'Economía y Emprendimiento'!AJ25+'Expresión Artística'!AJ25+'Física y Química'!AJ25+FOL!AJ25+Latín!AJ25+Música!AJ25+'2ª Lengua Extranjera'!AJ25+Tecnología!AJ25+'Valores Éticos'!AJ25+'Optativa 1'!AJ25+'Optativa 2'!AJ25+'Optativa 3'!AJ25+'Cultura Clásica'!AJ25+Filosofía!AJ25)/('Lengua y Literatura'!AK25+'1ª Lengua Extranjera'!AK25+'Geografía e Historia'!AK25+'Educación Física'!AK25+Matemáticas!AK25+Religión!AK25+'Biología y Geología'!AK25+Digitalización!AK25+'Economía y Emprendimiento'!AK25+'Expresión Artística'!AK25+'Física y Química'!AK25+FOL!AK25+Latín!AK25+Música!AK25+'2ª Lengua Extranjera'!AK25+Tecnología!AK25+'Valores Éticos'!AK25+'Optativa 1'!AK25+'Optativa 2'!AK25+'Optativa 3'!AK25+'Cultura Clásica'!AK25+Filosofía!AK25),2),0)</f>
        <v>0</v>
      </c>
      <c r="V25" s="22">
        <f>IFERROR(ROUND(('Lengua y Literatura'!AL25+'1ª Lengua Extranjera'!AL25+'Geografía e Historia'!AL25+'Educación Física'!AL25+Matemáticas!AL25+Religión!AL25+'Biología y Geología'!AL25+Digitalización!AL25+'Economía y Emprendimiento'!AL25+'Expresión Artística'!AL25+'Física y Química'!AL25+FOL!AL25+Latín!AL25+Música!AL25+'2ª Lengua Extranjera'!AL25+Tecnología!AL25+'Valores Éticos'!AL25+'Optativa 1'!AL25+'Optativa 2'!AL25+'Optativa 3'!AL25+'Cultura Clásica'!AL25+Filosofía!AL25)/('Lengua y Literatura'!AM25+'1ª Lengua Extranjera'!AM25+'Geografía e Historia'!AM25+'Educación Física'!AM25+Matemáticas!AM25+Religión!AM25+'Biología y Geología'!AM25+Digitalización!AM25+'Economía y Emprendimiento'!AM25+'Expresión Artística'!AM25+'Física y Química'!AM25+FOL!AM25+Latín!AM25+Música!AM25+'2ª Lengua Extranjera'!AM25+Tecnología!AM25+'Valores Éticos'!AM25+'Optativa 1'!AM25+'Optativa 2'!AM25+'Optativa 3'!AM25+'Cultura Clásica'!AM25+Filosofía!AM25),2),0)</f>
        <v>0</v>
      </c>
      <c r="W25" s="22">
        <f>IFERROR(ROUND(('Lengua y Literatura'!AN25+'1ª Lengua Extranjera'!AN25+'Geografía e Historia'!AN25+'Educación Física'!AN25+Matemáticas!AN25+Religión!AN25+'Biología y Geología'!AN25+Digitalización!AN25+'Economía y Emprendimiento'!AN25+'Expresión Artística'!AN25+'Física y Química'!AN25+FOL!AN25+Latín!AN25+Música!AN25+'2ª Lengua Extranjera'!AN25+Tecnología!AN25+'Valores Éticos'!AN25+'Optativa 1'!AN25+'Optativa 2'!AN25+'Optativa 3'!AN25+'Cultura Clásica'!AN25+Filosofía!AN25)/('Lengua y Literatura'!AO25+'1ª Lengua Extranjera'!AO25+'Geografía e Historia'!AO25+'Educación Física'!AO25+Matemáticas!AO25+Religión!AO25+'Biología y Geología'!AO25+Digitalización!AO25+'Economía y Emprendimiento'!AO25+'Expresión Artística'!AO25+'Física y Química'!AO25+FOL!AO25+Latín!AO25+Música!AO25+'2ª Lengua Extranjera'!AO25+Tecnología!AO25+'Valores Éticos'!AO25+'Optativa 1'!AO25+'Optativa 2'!AO25+'Optativa 3'!AO25+'Cultura Clásica'!AO25+Filosofía!AO25),2),0)</f>
        <v>0</v>
      </c>
      <c r="Y25" s="4"/>
      <c r="Z25" s="4"/>
      <c r="AA25" s="4"/>
      <c r="AB25" s="4"/>
      <c r="AC25" s="4"/>
      <c r="AD25" s="4"/>
      <c r="AE25" s="4"/>
      <c r="AF25" s="4"/>
    </row>
    <row r="26" spans="1:32" x14ac:dyDescent="0.25">
      <c r="A26" s="3">
        <v>23</v>
      </c>
      <c r="B26" s="7"/>
      <c r="C26" s="2" t="str">
        <f t="shared" si="1"/>
        <v>D</v>
      </c>
      <c r="D26" s="2" t="str">
        <f t="shared" si="1"/>
        <v>D</v>
      </c>
      <c r="E26" s="2" t="str">
        <f t="shared" si="1"/>
        <v>D</v>
      </c>
      <c r="F26" s="2" t="str">
        <f t="shared" si="1"/>
        <v>D</v>
      </c>
      <c r="G26" s="2" t="str">
        <f t="shared" si="1"/>
        <v>D</v>
      </c>
      <c r="H26" s="2" t="str">
        <f t="shared" si="1"/>
        <v>D</v>
      </c>
      <c r="I26" s="2" t="str">
        <f t="shared" si="1"/>
        <v>D</v>
      </c>
      <c r="J26" s="2" t="str">
        <f t="shared" si="1"/>
        <v>D</v>
      </c>
      <c r="P26" s="21">
        <f>IFERROR(ROUND(('Lengua y Literatura'!Z26+'1ª Lengua Extranjera'!Z26+'Geografía e Historia'!Z26+'Educación Física'!Z26+Matemáticas!Z26+Religión!Z26+'Biología y Geología'!Z26+Digitalización!Z26+'Economía y Emprendimiento'!Z26+'Expresión Artística'!Z26+'Física y Química'!Z26+FOL!Z26+Latín!Z26+Música!Z26+'2ª Lengua Extranjera'!Z26+Tecnología!Z26+'Valores Éticos'!Z26+'Optativa 1'!Z26+'Optativa 2'!Z26+'Optativa 3'!Z26+'Cultura Clásica'!Z26+Filosofía!Z26)/('Lengua y Literatura'!AA26+'1ª Lengua Extranjera'!AA26+'Geografía e Historia'!AA26+'Educación Física'!AA26+Matemáticas!AA26+Religión!AA26+'Biología y Geología'!AA26+Digitalización!AA26+'Economía y Emprendimiento'!AA26+'Expresión Artística'!AA26+'Física y Química'!AA26+FOL!AA26+Latín!AA26+Música!AA26+'2ª Lengua Extranjera'!AA26+Tecnología!AA26+'Valores Éticos'!AA26+'Optativa 1'!AA26+'Optativa 2'!AA26+'Optativa 3'!AA26+'Cultura Clásica'!AA26+Filosofía!AA26),2),0)</f>
        <v>0</v>
      </c>
      <c r="Q26" s="21">
        <f>IFERROR(ROUND(('Lengua y Literatura'!AB26+'1ª Lengua Extranjera'!AB26+'Geografía e Historia'!AB26+'Educación Física'!AB26+Matemáticas!AB26+Religión!AB26+'Biología y Geología'!AB26+Digitalización!AB26+'Economía y Emprendimiento'!AB26+'Expresión Artística'!AB26+'Física y Química'!AB26+FOL!AB26+Latín!AB26+Música!AB26+'2ª Lengua Extranjera'!AB26+Tecnología!AB26+'Valores Éticos'!AB26+'Optativa 1'!AB26+'Optativa 2'!AB26+'Optativa 3'!AB26+'Cultura Clásica'!AB26+Filosofía!AB26)/('Lengua y Literatura'!AC26+'1ª Lengua Extranjera'!AC26+'Geografía e Historia'!AC26+'Educación Física'!AC26+Matemáticas!AC26+Religión!AC26+'Biología y Geología'!AC26+Digitalización!AC26+'Economía y Emprendimiento'!AC26+'Expresión Artística'!AC26+'Física y Química'!AC26+FOL!AC26+Latín!AC26+Música!AC26+'2ª Lengua Extranjera'!AC26+Tecnología!AC26+'Valores Éticos'!AC26+'Optativa 1'!AC26+'Optativa 2'!AC26+'Optativa 3'!AC26+'Cultura Clásica'!AC26+Filosofía!AC26),2),0)</f>
        <v>0</v>
      </c>
      <c r="R26" s="21">
        <f>IFERROR(ROUND(('Lengua y Literatura'!AD26+'1ª Lengua Extranjera'!AD26+'Geografía e Historia'!AD26+'Educación Física'!AD26+Matemáticas!AD26+Religión!AD26+'Biología y Geología'!AD26+Digitalización!AD26+'Economía y Emprendimiento'!AD26+'Expresión Artística'!AD26+'Física y Química'!AD26+FOL!AD26+Latín!AD26+Música!AD26+'2ª Lengua Extranjera'!AD26+Tecnología!AD26+'Valores Éticos'!AD26+'Optativa 1'!AD26+'Optativa 2'!AD26+'Optativa 3'!AD26+'Cultura Clásica'!AD26+Filosofía!AD26)/('Lengua y Literatura'!AE26+'1ª Lengua Extranjera'!AE26+'Geografía e Historia'!AE26+'Educación Física'!AE26+Matemáticas!AE26+Religión!AE26+'Biología y Geología'!AE26+Digitalización!AE26+'Economía y Emprendimiento'!AE26+'Expresión Artística'!AE26+'Física y Química'!AE26+FOL!AE26+Latín!AE26+Música!AE26+'2ª Lengua Extranjera'!AE26+Tecnología!AE26+'Valores Éticos'!AE26+'Optativa 1'!AE26+'Optativa 2'!AE26+'Optativa 3'!AE26+'Cultura Clásica'!AE26+Filosofía!AE26),2),0)</f>
        <v>0</v>
      </c>
      <c r="S26" s="21">
        <f>IFERROR(ROUND(('Lengua y Literatura'!AF26+'1ª Lengua Extranjera'!AF26+'Geografía e Historia'!AF26+'Educación Física'!AF26+Matemáticas!AF26+Religión!AF26+'Biología y Geología'!AF26+Digitalización!AF26+'Economía y Emprendimiento'!AF26+'Expresión Artística'!AF26+'Física y Química'!AF26+FOL!AF26+Latín!AF26+Música!AF26+'2ª Lengua Extranjera'!AF26+Tecnología!AF26+'Valores Éticos'!AF26+'Optativa 1'!AF26+'Optativa 2'!AF26+'Optativa 3'!AF26+'Cultura Clásica'!AF26+Filosofía!AF26)/('Lengua y Literatura'!AG26+'1ª Lengua Extranjera'!AG26+'Geografía e Historia'!AG26+'Educación Física'!AG26+Matemáticas!AG26+Religión!AG26+'Biología y Geología'!AG26+Digitalización!AG26+'Economía y Emprendimiento'!AG26+'Expresión Artística'!AG26+'Física y Química'!AG26+FOL!AG26+Latín!AG26+Música!AG26+'2ª Lengua Extranjera'!AG26+Tecnología!AG26+'Valores Éticos'!AG26+'Optativa 1'!AG26+'Optativa 2'!AG26+'Optativa 3'!AG26+'Cultura Clásica'!AG26+Filosofía!AG26),2),0)</f>
        <v>0</v>
      </c>
      <c r="T26" s="21">
        <f>IFERROR(ROUND(('Lengua y Literatura'!AH26+'1ª Lengua Extranjera'!AH26+'Geografía e Historia'!AH26+'Educación Física'!AH26+Matemáticas!AH26+Religión!AH26+'Biología y Geología'!AH26+Digitalización!AH26+'Economía y Emprendimiento'!AH26+'Expresión Artística'!AH26+'Física y Química'!AH26+FOL!AH26+Latín!AH26+Música!AH26+'2ª Lengua Extranjera'!AH26+Tecnología!AH26+'Valores Éticos'!AH26+'Optativa 1'!AH26+'Optativa 2'!AH26+'Optativa 3'!AH26+'Cultura Clásica'!AH26+Filosofía!AH26)/('Lengua y Literatura'!AI26+'1ª Lengua Extranjera'!AI26+'Geografía e Historia'!AI26+'Educación Física'!AI26+Matemáticas!AI26+Religión!AI26+'Biología y Geología'!AI26+Digitalización!AI26+'Economía y Emprendimiento'!AI26+'Expresión Artística'!AI26+'Física y Química'!AI26+FOL!AI26+Latín!AI26+Música!AI26+'2ª Lengua Extranjera'!AI26+Tecnología!AI26+'Valores Éticos'!AI26+'Optativa 1'!AI26+'Optativa 2'!AI26+'Optativa 3'!AI26+'Cultura Clásica'!AI26+Filosofía!AI26),2),0)</f>
        <v>0</v>
      </c>
      <c r="U26" s="21">
        <f>IFERROR(ROUND(('Lengua y Literatura'!AJ26+'1ª Lengua Extranjera'!AJ26+'Geografía e Historia'!AJ26+'Educación Física'!AJ26+Matemáticas!AJ26+Religión!AJ26+'Biología y Geología'!AJ26+Digitalización!AJ26+'Economía y Emprendimiento'!AJ26+'Expresión Artística'!AJ26+'Física y Química'!AJ26+FOL!AJ26+Latín!AJ26+Música!AJ26+'2ª Lengua Extranjera'!AJ26+Tecnología!AJ26+'Valores Éticos'!AJ26+'Optativa 1'!AJ26+'Optativa 2'!AJ26+'Optativa 3'!AJ26+'Cultura Clásica'!AJ26+Filosofía!AJ26)/('Lengua y Literatura'!AK26+'1ª Lengua Extranjera'!AK26+'Geografía e Historia'!AK26+'Educación Física'!AK26+Matemáticas!AK26+Religión!AK26+'Biología y Geología'!AK26+Digitalización!AK26+'Economía y Emprendimiento'!AK26+'Expresión Artística'!AK26+'Física y Química'!AK26+FOL!AK26+Latín!AK26+Música!AK26+'2ª Lengua Extranjera'!AK26+Tecnología!AK26+'Valores Éticos'!AK26+'Optativa 1'!AK26+'Optativa 2'!AK26+'Optativa 3'!AK26+'Cultura Clásica'!AK26+Filosofía!AK26),2),0)</f>
        <v>0</v>
      </c>
      <c r="V26" s="21">
        <f>IFERROR(ROUND(('Lengua y Literatura'!AL26+'1ª Lengua Extranjera'!AL26+'Geografía e Historia'!AL26+'Educación Física'!AL26+Matemáticas!AL26+Religión!AL26+'Biología y Geología'!AL26+Digitalización!AL26+'Economía y Emprendimiento'!AL26+'Expresión Artística'!AL26+'Física y Química'!AL26+FOL!AL26+Latín!AL26+Música!AL26+'2ª Lengua Extranjera'!AL26+Tecnología!AL26+'Valores Éticos'!AL26+'Optativa 1'!AL26+'Optativa 2'!AL26+'Optativa 3'!AL26+'Cultura Clásica'!AL26+Filosofía!AL26)/('Lengua y Literatura'!AM26+'1ª Lengua Extranjera'!AM26+'Geografía e Historia'!AM26+'Educación Física'!AM26+Matemáticas!AM26+Religión!AM26+'Biología y Geología'!AM26+Digitalización!AM26+'Economía y Emprendimiento'!AM26+'Expresión Artística'!AM26+'Física y Química'!AM26+FOL!AM26+Latín!AM26+Música!AM26+'2ª Lengua Extranjera'!AM26+Tecnología!AM26+'Valores Éticos'!AM26+'Optativa 1'!AM26+'Optativa 2'!AM26+'Optativa 3'!AM26+'Cultura Clásica'!AM26+Filosofía!AM26),2),0)</f>
        <v>0</v>
      </c>
      <c r="W26" s="21">
        <f>IFERROR(ROUND(('Lengua y Literatura'!AN26+'1ª Lengua Extranjera'!AN26+'Geografía e Historia'!AN26+'Educación Física'!AN26+Matemáticas!AN26+Religión!AN26+'Biología y Geología'!AN26+Digitalización!AN26+'Economía y Emprendimiento'!AN26+'Expresión Artística'!AN26+'Física y Química'!AN26+FOL!AN26+Latín!AN26+Música!AN26+'2ª Lengua Extranjera'!AN26+Tecnología!AN26+'Valores Éticos'!AN26+'Optativa 1'!AN26+'Optativa 2'!AN26+'Optativa 3'!AN26+'Cultura Clásica'!AN26+Filosofía!AN26)/('Lengua y Literatura'!AO26+'1ª Lengua Extranjera'!AO26+'Geografía e Historia'!AO26+'Educación Física'!AO26+Matemáticas!AO26+Religión!AO26+'Biología y Geología'!AO26+Digitalización!AO26+'Economía y Emprendimiento'!AO26+'Expresión Artística'!AO26+'Física y Química'!AO26+FOL!AO26+Latín!AO26+Música!AO26+'2ª Lengua Extranjera'!AO26+Tecnología!AO26+'Valores Éticos'!AO26+'Optativa 1'!AO26+'Optativa 2'!AO26+'Optativa 3'!AO26+'Cultura Clásica'!AO26+Filosofía!AO26),2),0)</f>
        <v>0</v>
      </c>
      <c r="Y26" s="4"/>
      <c r="Z26" s="4"/>
      <c r="AA26" s="4"/>
      <c r="AB26" s="4"/>
      <c r="AC26" s="4"/>
      <c r="AD26" s="4"/>
      <c r="AE26" s="4"/>
      <c r="AF26" s="4"/>
    </row>
    <row r="27" spans="1:32" x14ac:dyDescent="0.25">
      <c r="A27" s="3">
        <v>24</v>
      </c>
      <c r="B27" s="8"/>
      <c r="C27" s="4" t="str">
        <f t="shared" si="1"/>
        <v>D</v>
      </c>
      <c r="D27" s="4" t="str">
        <f t="shared" si="1"/>
        <v>D</v>
      </c>
      <c r="E27" s="4" t="str">
        <f t="shared" si="1"/>
        <v>D</v>
      </c>
      <c r="F27" s="4" t="str">
        <f t="shared" si="1"/>
        <v>D</v>
      </c>
      <c r="G27" s="4" t="str">
        <f t="shared" si="1"/>
        <v>D</v>
      </c>
      <c r="H27" s="4" t="str">
        <f t="shared" si="1"/>
        <v>D</v>
      </c>
      <c r="I27" s="4" t="str">
        <f t="shared" si="1"/>
        <v>D</v>
      </c>
      <c r="J27" s="4" t="str">
        <f t="shared" si="1"/>
        <v>D</v>
      </c>
      <c r="P27" s="22">
        <f>IFERROR(ROUND(('Lengua y Literatura'!Z27+'1ª Lengua Extranjera'!Z27+'Geografía e Historia'!Z27+'Educación Física'!Z27+Matemáticas!Z27+Religión!Z27+'Biología y Geología'!Z27+Digitalización!Z27+'Economía y Emprendimiento'!Z27+'Expresión Artística'!Z27+'Física y Química'!Z27+FOL!Z27+Latín!Z27+Música!Z27+'2ª Lengua Extranjera'!Z27+Tecnología!Z27+'Valores Éticos'!Z27+'Optativa 1'!Z27+'Optativa 2'!Z27+'Optativa 3'!Z27+'Cultura Clásica'!Z27+Filosofía!Z27)/('Lengua y Literatura'!AA27+'1ª Lengua Extranjera'!AA27+'Geografía e Historia'!AA27+'Educación Física'!AA27+Matemáticas!AA27+Religión!AA27+'Biología y Geología'!AA27+Digitalización!AA27+'Economía y Emprendimiento'!AA27+'Expresión Artística'!AA27+'Física y Química'!AA27+FOL!AA27+Latín!AA27+Música!AA27+'2ª Lengua Extranjera'!AA27+Tecnología!AA27+'Valores Éticos'!AA27+'Optativa 1'!AA27+'Optativa 2'!AA27+'Optativa 3'!AA27+'Cultura Clásica'!AA27+Filosofía!AA27),2),0)</f>
        <v>0</v>
      </c>
      <c r="Q27" s="22">
        <f>IFERROR(ROUND(('Lengua y Literatura'!AB27+'1ª Lengua Extranjera'!AB27+'Geografía e Historia'!AB27+'Educación Física'!AB27+Matemáticas!AB27+Religión!AB27+'Biología y Geología'!AB27+Digitalización!AB27+'Economía y Emprendimiento'!AB27+'Expresión Artística'!AB27+'Física y Química'!AB27+FOL!AB27+Latín!AB27+Música!AB27+'2ª Lengua Extranjera'!AB27+Tecnología!AB27+'Valores Éticos'!AB27+'Optativa 1'!AB27+'Optativa 2'!AB27+'Optativa 3'!AB27+'Cultura Clásica'!AB27+Filosofía!AB27)/('Lengua y Literatura'!AC27+'1ª Lengua Extranjera'!AC27+'Geografía e Historia'!AC27+'Educación Física'!AC27+Matemáticas!AC27+Religión!AC27+'Biología y Geología'!AC27+Digitalización!AC27+'Economía y Emprendimiento'!AC27+'Expresión Artística'!AC27+'Física y Química'!AC27+FOL!AC27+Latín!AC27+Música!AC27+'2ª Lengua Extranjera'!AC27+Tecnología!AC27+'Valores Éticos'!AC27+'Optativa 1'!AC27+'Optativa 2'!AC27+'Optativa 3'!AC27+'Cultura Clásica'!AC27+Filosofía!AC27),2),0)</f>
        <v>0</v>
      </c>
      <c r="R27" s="22">
        <f>IFERROR(ROUND(('Lengua y Literatura'!AD27+'1ª Lengua Extranjera'!AD27+'Geografía e Historia'!AD27+'Educación Física'!AD27+Matemáticas!AD27+Religión!AD27+'Biología y Geología'!AD27+Digitalización!AD27+'Economía y Emprendimiento'!AD27+'Expresión Artística'!AD27+'Física y Química'!AD27+FOL!AD27+Latín!AD27+Música!AD27+'2ª Lengua Extranjera'!AD27+Tecnología!AD27+'Valores Éticos'!AD27+'Optativa 1'!AD27+'Optativa 2'!AD27+'Optativa 3'!AD27+'Cultura Clásica'!AD27+Filosofía!AD27)/('Lengua y Literatura'!AE27+'1ª Lengua Extranjera'!AE27+'Geografía e Historia'!AE27+'Educación Física'!AE27+Matemáticas!AE27+Religión!AE27+'Biología y Geología'!AE27+Digitalización!AE27+'Economía y Emprendimiento'!AE27+'Expresión Artística'!AE27+'Física y Química'!AE27+FOL!AE27+Latín!AE27+Música!AE27+'2ª Lengua Extranjera'!AE27+Tecnología!AE27+'Valores Éticos'!AE27+'Optativa 1'!AE27+'Optativa 2'!AE27+'Optativa 3'!AE27+'Cultura Clásica'!AE27+Filosofía!AE27),2),0)</f>
        <v>0</v>
      </c>
      <c r="S27" s="22">
        <f>IFERROR(ROUND(('Lengua y Literatura'!AF27+'1ª Lengua Extranjera'!AF27+'Geografía e Historia'!AF27+'Educación Física'!AF27+Matemáticas!AF27+Religión!AF27+'Biología y Geología'!AF27+Digitalización!AF27+'Economía y Emprendimiento'!AF27+'Expresión Artística'!AF27+'Física y Química'!AF27+FOL!AF27+Latín!AF27+Música!AF27+'2ª Lengua Extranjera'!AF27+Tecnología!AF27+'Valores Éticos'!AF27+'Optativa 1'!AF27+'Optativa 2'!AF27+'Optativa 3'!AF27+'Cultura Clásica'!AF27+Filosofía!AF27)/('Lengua y Literatura'!AG27+'1ª Lengua Extranjera'!AG27+'Geografía e Historia'!AG27+'Educación Física'!AG27+Matemáticas!AG27+Religión!AG27+'Biología y Geología'!AG27+Digitalización!AG27+'Economía y Emprendimiento'!AG27+'Expresión Artística'!AG27+'Física y Química'!AG27+FOL!AG27+Latín!AG27+Música!AG27+'2ª Lengua Extranjera'!AG27+Tecnología!AG27+'Valores Éticos'!AG27+'Optativa 1'!AG27+'Optativa 2'!AG27+'Optativa 3'!AG27+'Cultura Clásica'!AG27+Filosofía!AG27),2),0)</f>
        <v>0</v>
      </c>
      <c r="T27" s="22">
        <f>IFERROR(ROUND(('Lengua y Literatura'!AH27+'1ª Lengua Extranjera'!AH27+'Geografía e Historia'!AH27+'Educación Física'!AH27+Matemáticas!AH27+Religión!AH27+'Biología y Geología'!AH27+Digitalización!AH27+'Economía y Emprendimiento'!AH27+'Expresión Artística'!AH27+'Física y Química'!AH27+FOL!AH27+Latín!AH27+Música!AH27+'2ª Lengua Extranjera'!AH27+Tecnología!AH27+'Valores Éticos'!AH27+'Optativa 1'!AH27+'Optativa 2'!AH27+'Optativa 3'!AH27+'Cultura Clásica'!AH27+Filosofía!AH27)/('Lengua y Literatura'!AI27+'1ª Lengua Extranjera'!AI27+'Geografía e Historia'!AI27+'Educación Física'!AI27+Matemáticas!AI27+Religión!AI27+'Biología y Geología'!AI27+Digitalización!AI27+'Economía y Emprendimiento'!AI27+'Expresión Artística'!AI27+'Física y Química'!AI27+FOL!AI27+Latín!AI27+Música!AI27+'2ª Lengua Extranjera'!AI27+Tecnología!AI27+'Valores Éticos'!AI27+'Optativa 1'!AI27+'Optativa 2'!AI27+'Optativa 3'!AI27+'Cultura Clásica'!AI27+Filosofía!AI27),2),0)</f>
        <v>0</v>
      </c>
      <c r="U27" s="22">
        <f>IFERROR(ROUND(('Lengua y Literatura'!AJ27+'1ª Lengua Extranjera'!AJ27+'Geografía e Historia'!AJ27+'Educación Física'!AJ27+Matemáticas!AJ27+Religión!AJ27+'Biología y Geología'!AJ27+Digitalización!AJ27+'Economía y Emprendimiento'!AJ27+'Expresión Artística'!AJ27+'Física y Química'!AJ27+FOL!AJ27+Latín!AJ27+Música!AJ27+'2ª Lengua Extranjera'!AJ27+Tecnología!AJ27+'Valores Éticos'!AJ27+'Optativa 1'!AJ27+'Optativa 2'!AJ27+'Optativa 3'!AJ27+'Cultura Clásica'!AJ27+Filosofía!AJ27)/('Lengua y Literatura'!AK27+'1ª Lengua Extranjera'!AK27+'Geografía e Historia'!AK27+'Educación Física'!AK27+Matemáticas!AK27+Religión!AK27+'Biología y Geología'!AK27+Digitalización!AK27+'Economía y Emprendimiento'!AK27+'Expresión Artística'!AK27+'Física y Química'!AK27+FOL!AK27+Latín!AK27+Música!AK27+'2ª Lengua Extranjera'!AK27+Tecnología!AK27+'Valores Éticos'!AK27+'Optativa 1'!AK27+'Optativa 2'!AK27+'Optativa 3'!AK27+'Cultura Clásica'!AK27+Filosofía!AK27),2),0)</f>
        <v>0</v>
      </c>
      <c r="V27" s="22">
        <f>IFERROR(ROUND(('Lengua y Literatura'!AL27+'1ª Lengua Extranjera'!AL27+'Geografía e Historia'!AL27+'Educación Física'!AL27+Matemáticas!AL27+Religión!AL27+'Biología y Geología'!AL27+Digitalización!AL27+'Economía y Emprendimiento'!AL27+'Expresión Artística'!AL27+'Física y Química'!AL27+FOL!AL27+Latín!AL27+Música!AL27+'2ª Lengua Extranjera'!AL27+Tecnología!AL27+'Valores Éticos'!AL27+'Optativa 1'!AL27+'Optativa 2'!AL27+'Optativa 3'!AL27+'Cultura Clásica'!AL27+Filosofía!AL27)/('Lengua y Literatura'!AM27+'1ª Lengua Extranjera'!AM27+'Geografía e Historia'!AM27+'Educación Física'!AM27+Matemáticas!AM27+Religión!AM27+'Biología y Geología'!AM27+Digitalización!AM27+'Economía y Emprendimiento'!AM27+'Expresión Artística'!AM27+'Física y Química'!AM27+FOL!AM27+Latín!AM27+Música!AM27+'2ª Lengua Extranjera'!AM27+Tecnología!AM27+'Valores Éticos'!AM27+'Optativa 1'!AM27+'Optativa 2'!AM27+'Optativa 3'!AM27+'Cultura Clásica'!AM27+Filosofía!AM27),2),0)</f>
        <v>0</v>
      </c>
      <c r="W27" s="22">
        <f>IFERROR(ROUND(('Lengua y Literatura'!AN27+'1ª Lengua Extranjera'!AN27+'Geografía e Historia'!AN27+'Educación Física'!AN27+Matemáticas!AN27+Religión!AN27+'Biología y Geología'!AN27+Digitalización!AN27+'Economía y Emprendimiento'!AN27+'Expresión Artística'!AN27+'Física y Química'!AN27+FOL!AN27+Latín!AN27+Música!AN27+'2ª Lengua Extranjera'!AN27+Tecnología!AN27+'Valores Éticos'!AN27+'Optativa 1'!AN27+'Optativa 2'!AN27+'Optativa 3'!AN27+'Cultura Clásica'!AN27+Filosofía!AN27)/('Lengua y Literatura'!AO27+'1ª Lengua Extranjera'!AO27+'Geografía e Historia'!AO27+'Educación Física'!AO27+Matemáticas!AO27+Religión!AO27+'Biología y Geología'!AO27+Digitalización!AO27+'Economía y Emprendimiento'!AO27+'Expresión Artística'!AO27+'Física y Química'!AO27+FOL!AO27+Latín!AO27+Música!AO27+'2ª Lengua Extranjera'!AO27+Tecnología!AO27+'Valores Éticos'!AO27+'Optativa 1'!AO27+'Optativa 2'!AO27+'Optativa 3'!AO27+'Cultura Clásica'!AO27+Filosofía!AO27),2),0)</f>
        <v>0</v>
      </c>
      <c r="Y27" s="4"/>
      <c r="Z27" s="4"/>
      <c r="AA27" s="4"/>
      <c r="AB27" s="4"/>
      <c r="AC27" s="4"/>
      <c r="AD27" s="4"/>
      <c r="AE27" s="4"/>
      <c r="AF27" s="4"/>
    </row>
    <row r="28" spans="1:32" x14ac:dyDescent="0.25">
      <c r="A28" s="3">
        <v>25</v>
      </c>
      <c r="B28" s="7"/>
      <c r="C28" s="2" t="str">
        <f t="shared" si="1"/>
        <v>D</v>
      </c>
      <c r="D28" s="2" t="str">
        <f t="shared" si="1"/>
        <v>D</v>
      </c>
      <c r="E28" s="2" t="str">
        <f t="shared" si="1"/>
        <v>D</v>
      </c>
      <c r="F28" s="2" t="str">
        <f t="shared" si="1"/>
        <v>D</v>
      </c>
      <c r="G28" s="2" t="str">
        <f t="shared" si="1"/>
        <v>D</v>
      </c>
      <c r="H28" s="2" t="str">
        <f t="shared" si="1"/>
        <v>D</v>
      </c>
      <c r="I28" s="2" t="str">
        <f t="shared" si="1"/>
        <v>D</v>
      </c>
      <c r="J28" s="2" t="str">
        <f t="shared" si="1"/>
        <v>D</v>
      </c>
      <c r="P28" s="21">
        <f>IFERROR(ROUND(('Lengua y Literatura'!Z28+'1ª Lengua Extranjera'!Z28+'Geografía e Historia'!Z28+'Educación Física'!Z28+Matemáticas!Z28+Religión!Z28+'Biología y Geología'!Z28+Digitalización!Z28+'Economía y Emprendimiento'!Z28+'Expresión Artística'!Z28+'Física y Química'!Z28+FOL!Z28+Latín!Z28+Música!Z28+'2ª Lengua Extranjera'!Z28+Tecnología!Z28+'Valores Éticos'!Z28+'Optativa 1'!Z28+'Optativa 2'!Z28+'Optativa 3'!Z28+'Cultura Clásica'!Z28+Filosofía!Z28)/('Lengua y Literatura'!AA28+'1ª Lengua Extranjera'!AA28+'Geografía e Historia'!AA28+'Educación Física'!AA28+Matemáticas!AA28+Religión!AA28+'Biología y Geología'!AA28+Digitalización!AA28+'Economía y Emprendimiento'!AA28+'Expresión Artística'!AA28+'Física y Química'!AA28+FOL!AA28+Latín!AA28+Música!AA28+'2ª Lengua Extranjera'!AA28+Tecnología!AA28+'Valores Éticos'!AA28+'Optativa 1'!AA28+'Optativa 2'!AA28+'Optativa 3'!AA28+'Cultura Clásica'!AA28+Filosofía!AA28),2),0)</f>
        <v>0</v>
      </c>
      <c r="Q28" s="21">
        <f>IFERROR(ROUND(('Lengua y Literatura'!AB28+'1ª Lengua Extranjera'!AB28+'Geografía e Historia'!AB28+'Educación Física'!AB28+Matemáticas!AB28+Religión!AB28+'Biología y Geología'!AB28+Digitalización!AB28+'Economía y Emprendimiento'!AB28+'Expresión Artística'!AB28+'Física y Química'!AB28+FOL!AB28+Latín!AB28+Música!AB28+'2ª Lengua Extranjera'!AB28+Tecnología!AB28+'Valores Éticos'!AB28+'Optativa 1'!AB28+'Optativa 2'!AB28+'Optativa 3'!AB28+'Cultura Clásica'!AB28+Filosofía!AB28)/('Lengua y Literatura'!AC28+'1ª Lengua Extranjera'!AC28+'Geografía e Historia'!AC28+'Educación Física'!AC28+Matemáticas!AC28+Religión!AC28+'Biología y Geología'!AC28+Digitalización!AC28+'Economía y Emprendimiento'!AC28+'Expresión Artística'!AC28+'Física y Química'!AC28+FOL!AC28+Latín!AC28+Música!AC28+'2ª Lengua Extranjera'!AC28+Tecnología!AC28+'Valores Éticos'!AC28+'Optativa 1'!AC28+'Optativa 2'!AC28+'Optativa 3'!AC28+'Cultura Clásica'!AC28+Filosofía!AC28),2),0)</f>
        <v>0</v>
      </c>
      <c r="R28" s="21">
        <f>IFERROR(ROUND(('Lengua y Literatura'!AD28+'1ª Lengua Extranjera'!AD28+'Geografía e Historia'!AD28+'Educación Física'!AD28+Matemáticas!AD28+Religión!AD28+'Biología y Geología'!AD28+Digitalización!AD28+'Economía y Emprendimiento'!AD28+'Expresión Artística'!AD28+'Física y Química'!AD28+FOL!AD28+Latín!AD28+Música!AD28+'2ª Lengua Extranjera'!AD28+Tecnología!AD28+'Valores Éticos'!AD28+'Optativa 1'!AD28+'Optativa 2'!AD28+'Optativa 3'!AD28+'Cultura Clásica'!AD28+Filosofía!AD28)/('Lengua y Literatura'!AE28+'1ª Lengua Extranjera'!AE28+'Geografía e Historia'!AE28+'Educación Física'!AE28+Matemáticas!AE28+Religión!AE28+'Biología y Geología'!AE28+Digitalización!AE28+'Economía y Emprendimiento'!AE28+'Expresión Artística'!AE28+'Física y Química'!AE28+FOL!AE28+Latín!AE28+Música!AE28+'2ª Lengua Extranjera'!AE28+Tecnología!AE28+'Valores Éticos'!AE28+'Optativa 1'!AE28+'Optativa 2'!AE28+'Optativa 3'!AE28+'Cultura Clásica'!AE28+Filosofía!AE28),2),0)</f>
        <v>0</v>
      </c>
      <c r="S28" s="21">
        <f>IFERROR(ROUND(('Lengua y Literatura'!AF28+'1ª Lengua Extranjera'!AF28+'Geografía e Historia'!AF28+'Educación Física'!AF28+Matemáticas!AF28+Religión!AF28+'Biología y Geología'!AF28+Digitalización!AF28+'Economía y Emprendimiento'!AF28+'Expresión Artística'!AF28+'Física y Química'!AF28+FOL!AF28+Latín!AF28+Música!AF28+'2ª Lengua Extranjera'!AF28+Tecnología!AF28+'Valores Éticos'!AF28+'Optativa 1'!AF28+'Optativa 2'!AF28+'Optativa 3'!AF28+'Cultura Clásica'!AF28+Filosofía!AF28)/('Lengua y Literatura'!AG28+'1ª Lengua Extranjera'!AG28+'Geografía e Historia'!AG28+'Educación Física'!AG28+Matemáticas!AG28+Religión!AG28+'Biología y Geología'!AG28+Digitalización!AG28+'Economía y Emprendimiento'!AG28+'Expresión Artística'!AG28+'Física y Química'!AG28+FOL!AG28+Latín!AG28+Música!AG28+'2ª Lengua Extranjera'!AG28+Tecnología!AG28+'Valores Éticos'!AG28+'Optativa 1'!AG28+'Optativa 2'!AG28+'Optativa 3'!AG28+'Cultura Clásica'!AG28+Filosofía!AG28),2),0)</f>
        <v>0</v>
      </c>
      <c r="T28" s="21">
        <f>IFERROR(ROUND(('Lengua y Literatura'!AH28+'1ª Lengua Extranjera'!AH28+'Geografía e Historia'!AH28+'Educación Física'!AH28+Matemáticas!AH28+Religión!AH28+'Biología y Geología'!AH28+Digitalización!AH28+'Economía y Emprendimiento'!AH28+'Expresión Artística'!AH28+'Física y Química'!AH28+FOL!AH28+Latín!AH28+Música!AH28+'2ª Lengua Extranjera'!AH28+Tecnología!AH28+'Valores Éticos'!AH28+'Optativa 1'!AH28+'Optativa 2'!AH28+'Optativa 3'!AH28+'Cultura Clásica'!AH28+Filosofía!AH28)/('Lengua y Literatura'!AI28+'1ª Lengua Extranjera'!AI28+'Geografía e Historia'!AI28+'Educación Física'!AI28+Matemáticas!AI28+Religión!AI28+'Biología y Geología'!AI28+Digitalización!AI28+'Economía y Emprendimiento'!AI28+'Expresión Artística'!AI28+'Física y Química'!AI28+FOL!AI28+Latín!AI28+Música!AI28+'2ª Lengua Extranjera'!AI28+Tecnología!AI28+'Valores Éticos'!AI28+'Optativa 1'!AI28+'Optativa 2'!AI28+'Optativa 3'!AI28+'Cultura Clásica'!AI28+Filosofía!AI28),2),0)</f>
        <v>0</v>
      </c>
      <c r="U28" s="21">
        <f>IFERROR(ROUND(('Lengua y Literatura'!AJ28+'1ª Lengua Extranjera'!AJ28+'Geografía e Historia'!AJ28+'Educación Física'!AJ28+Matemáticas!AJ28+Religión!AJ28+'Biología y Geología'!AJ28+Digitalización!AJ28+'Economía y Emprendimiento'!AJ28+'Expresión Artística'!AJ28+'Física y Química'!AJ28+FOL!AJ28+Latín!AJ28+Música!AJ28+'2ª Lengua Extranjera'!AJ28+Tecnología!AJ28+'Valores Éticos'!AJ28+'Optativa 1'!AJ28+'Optativa 2'!AJ28+'Optativa 3'!AJ28+'Cultura Clásica'!AJ28+Filosofía!AJ28)/('Lengua y Literatura'!AK28+'1ª Lengua Extranjera'!AK28+'Geografía e Historia'!AK28+'Educación Física'!AK28+Matemáticas!AK28+Religión!AK28+'Biología y Geología'!AK28+Digitalización!AK28+'Economía y Emprendimiento'!AK28+'Expresión Artística'!AK28+'Física y Química'!AK28+FOL!AK28+Latín!AK28+Música!AK28+'2ª Lengua Extranjera'!AK28+Tecnología!AK28+'Valores Éticos'!AK28+'Optativa 1'!AK28+'Optativa 2'!AK28+'Optativa 3'!AK28+'Cultura Clásica'!AK28+Filosofía!AK28),2),0)</f>
        <v>0</v>
      </c>
      <c r="V28" s="21">
        <f>IFERROR(ROUND(('Lengua y Literatura'!AL28+'1ª Lengua Extranjera'!AL28+'Geografía e Historia'!AL28+'Educación Física'!AL28+Matemáticas!AL28+Religión!AL28+'Biología y Geología'!AL28+Digitalización!AL28+'Economía y Emprendimiento'!AL28+'Expresión Artística'!AL28+'Física y Química'!AL28+FOL!AL28+Latín!AL28+Música!AL28+'2ª Lengua Extranjera'!AL28+Tecnología!AL28+'Valores Éticos'!AL28+'Optativa 1'!AL28+'Optativa 2'!AL28+'Optativa 3'!AL28+'Cultura Clásica'!AL28+Filosofía!AL28)/('Lengua y Literatura'!AM28+'1ª Lengua Extranjera'!AM28+'Geografía e Historia'!AM28+'Educación Física'!AM28+Matemáticas!AM28+Religión!AM28+'Biología y Geología'!AM28+Digitalización!AM28+'Economía y Emprendimiento'!AM28+'Expresión Artística'!AM28+'Física y Química'!AM28+FOL!AM28+Latín!AM28+Música!AM28+'2ª Lengua Extranjera'!AM28+Tecnología!AM28+'Valores Éticos'!AM28+'Optativa 1'!AM28+'Optativa 2'!AM28+'Optativa 3'!AM28+'Cultura Clásica'!AM28+Filosofía!AM28),2),0)</f>
        <v>0</v>
      </c>
      <c r="W28" s="21">
        <f>IFERROR(ROUND(('Lengua y Literatura'!AN28+'1ª Lengua Extranjera'!AN28+'Geografía e Historia'!AN28+'Educación Física'!AN28+Matemáticas!AN28+Religión!AN28+'Biología y Geología'!AN28+Digitalización!AN28+'Economía y Emprendimiento'!AN28+'Expresión Artística'!AN28+'Física y Química'!AN28+FOL!AN28+Latín!AN28+Música!AN28+'2ª Lengua Extranjera'!AN28+Tecnología!AN28+'Valores Éticos'!AN28+'Optativa 1'!AN28+'Optativa 2'!AN28+'Optativa 3'!AN28+'Cultura Clásica'!AN28+Filosofía!AN28)/('Lengua y Literatura'!AO28+'1ª Lengua Extranjera'!AO28+'Geografía e Historia'!AO28+'Educación Física'!AO28+Matemáticas!AO28+Religión!AO28+'Biología y Geología'!AO28+Digitalización!AO28+'Economía y Emprendimiento'!AO28+'Expresión Artística'!AO28+'Física y Química'!AO28+FOL!AO28+Latín!AO28+Música!AO28+'2ª Lengua Extranjera'!AO28+Tecnología!AO28+'Valores Éticos'!AO28+'Optativa 1'!AO28+'Optativa 2'!AO28+'Optativa 3'!AO28+'Cultura Clásica'!AO28+Filosofía!AO28),2),0)</f>
        <v>0</v>
      </c>
      <c r="Y28" s="4"/>
      <c r="Z28" s="4"/>
      <c r="AA28" s="4"/>
      <c r="AB28" s="4"/>
      <c r="AC28" s="4"/>
      <c r="AD28" s="4"/>
      <c r="AE28" s="4"/>
      <c r="AF28" s="4"/>
    </row>
    <row r="29" spans="1:32" x14ac:dyDescent="0.25">
      <c r="A29" s="3">
        <v>26</v>
      </c>
      <c r="B29" s="8"/>
      <c r="C29" s="4" t="str">
        <f t="shared" si="1"/>
        <v>D</v>
      </c>
      <c r="D29" s="4" t="str">
        <f t="shared" si="1"/>
        <v>D</v>
      </c>
      <c r="E29" s="4" t="str">
        <f t="shared" si="1"/>
        <v>D</v>
      </c>
      <c r="F29" s="4" t="str">
        <f t="shared" si="1"/>
        <v>D</v>
      </c>
      <c r="G29" s="4" t="str">
        <f t="shared" si="1"/>
        <v>D</v>
      </c>
      <c r="H29" s="4" t="str">
        <f t="shared" si="1"/>
        <v>D</v>
      </c>
      <c r="I29" s="4" t="str">
        <f t="shared" si="1"/>
        <v>D</v>
      </c>
      <c r="J29" s="4" t="str">
        <f t="shared" si="1"/>
        <v>D</v>
      </c>
      <c r="P29" s="22">
        <f>IFERROR(ROUND(('Lengua y Literatura'!Z29+'1ª Lengua Extranjera'!Z29+'Geografía e Historia'!Z29+'Educación Física'!Z29+Matemáticas!Z29+Religión!Z29+'Biología y Geología'!Z29+Digitalización!Z29+'Economía y Emprendimiento'!Z29+'Expresión Artística'!Z29+'Física y Química'!Z29+FOL!Z29+Latín!Z29+Música!Z29+'2ª Lengua Extranjera'!Z29+Tecnología!Z29+'Valores Éticos'!Z29+'Optativa 1'!Z29+'Optativa 2'!Z29+'Optativa 3'!Z29+'Cultura Clásica'!Z29+Filosofía!Z29)/('Lengua y Literatura'!AA29+'1ª Lengua Extranjera'!AA29+'Geografía e Historia'!AA29+'Educación Física'!AA29+Matemáticas!AA29+Religión!AA29+'Biología y Geología'!AA29+Digitalización!AA29+'Economía y Emprendimiento'!AA29+'Expresión Artística'!AA29+'Física y Química'!AA29+FOL!AA29+Latín!AA29+Música!AA29+'2ª Lengua Extranjera'!AA29+Tecnología!AA29+'Valores Éticos'!AA29+'Optativa 1'!AA29+'Optativa 2'!AA29+'Optativa 3'!AA29+'Cultura Clásica'!AA29+Filosofía!AA29),2),0)</f>
        <v>0</v>
      </c>
      <c r="Q29" s="22">
        <f>IFERROR(ROUND(('Lengua y Literatura'!AB29+'1ª Lengua Extranjera'!AB29+'Geografía e Historia'!AB29+'Educación Física'!AB29+Matemáticas!AB29+Religión!AB29+'Biología y Geología'!AB29+Digitalización!AB29+'Economía y Emprendimiento'!AB29+'Expresión Artística'!AB29+'Física y Química'!AB29+FOL!AB29+Latín!AB29+Música!AB29+'2ª Lengua Extranjera'!AB29+Tecnología!AB29+'Valores Éticos'!AB29+'Optativa 1'!AB29+'Optativa 2'!AB29+'Optativa 3'!AB29+'Cultura Clásica'!AB29+Filosofía!AB29)/('Lengua y Literatura'!AC29+'1ª Lengua Extranjera'!AC29+'Geografía e Historia'!AC29+'Educación Física'!AC29+Matemáticas!AC29+Religión!AC29+'Biología y Geología'!AC29+Digitalización!AC29+'Economía y Emprendimiento'!AC29+'Expresión Artística'!AC29+'Física y Química'!AC29+FOL!AC29+Latín!AC29+Música!AC29+'2ª Lengua Extranjera'!AC29+Tecnología!AC29+'Valores Éticos'!AC29+'Optativa 1'!AC29+'Optativa 2'!AC29+'Optativa 3'!AC29+'Cultura Clásica'!AC29+Filosofía!AC29),2),0)</f>
        <v>0</v>
      </c>
      <c r="R29" s="22">
        <f>IFERROR(ROUND(('Lengua y Literatura'!AD29+'1ª Lengua Extranjera'!AD29+'Geografía e Historia'!AD29+'Educación Física'!AD29+Matemáticas!AD29+Religión!AD29+'Biología y Geología'!AD29+Digitalización!AD29+'Economía y Emprendimiento'!AD29+'Expresión Artística'!AD29+'Física y Química'!AD29+FOL!AD29+Latín!AD29+Música!AD29+'2ª Lengua Extranjera'!AD29+Tecnología!AD29+'Valores Éticos'!AD29+'Optativa 1'!AD29+'Optativa 2'!AD29+'Optativa 3'!AD29+'Cultura Clásica'!AD29+Filosofía!AD29)/('Lengua y Literatura'!AE29+'1ª Lengua Extranjera'!AE29+'Geografía e Historia'!AE29+'Educación Física'!AE29+Matemáticas!AE29+Religión!AE29+'Biología y Geología'!AE29+Digitalización!AE29+'Economía y Emprendimiento'!AE29+'Expresión Artística'!AE29+'Física y Química'!AE29+FOL!AE29+Latín!AE29+Música!AE29+'2ª Lengua Extranjera'!AE29+Tecnología!AE29+'Valores Éticos'!AE29+'Optativa 1'!AE29+'Optativa 2'!AE29+'Optativa 3'!AE29+'Cultura Clásica'!AE29+Filosofía!AE29),2),0)</f>
        <v>0</v>
      </c>
      <c r="S29" s="22">
        <f>IFERROR(ROUND(('Lengua y Literatura'!AF29+'1ª Lengua Extranjera'!AF29+'Geografía e Historia'!AF29+'Educación Física'!AF29+Matemáticas!AF29+Religión!AF29+'Biología y Geología'!AF29+Digitalización!AF29+'Economía y Emprendimiento'!AF29+'Expresión Artística'!AF29+'Física y Química'!AF29+FOL!AF29+Latín!AF29+Música!AF29+'2ª Lengua Extranjera'!AF29+Tecnología!AF29+'Valores Éticos'!AF29+'Optativa 1'!AF29+'Optativa 2'!AF29+'Optativa 3'!AF29+'Cultura Clásica'!AF29+Filosofía!AF29)/('Lengua y Literatura'!AG29+'1ª Lengua Extranjera'!AG29+'Geografía e Historia'!AG29+'Educación Física'!AG29+Matemáticas!AG29+Religión!AG29+'Biología y Geología'!AG29+Digitalización!AG29+'Economía y Emprendimiento'!AG29+'Expresión Artística'!AG29+'Física y Química'!AG29+FOL!AG29+Latín!AG29+Música!AG29+'2ª Lengua Extranjera'!AG29+Tecnología!AG29+'Valores Éticos'!AG29+'Optativa 1'!AG29+'Optativa 2'!AG29+'Optativa 3'!AG29+'Cultura Clásica'!AG29+Filosofía!AG29),2),0)</f>
        <v>0</v>
      </c>
      <c r="T29" s="22">
        <f>IFERROR(ROUND(('Lengua y Literatura'!AH29+'1ª Lengua Extranjera'!AH29+'Geografía e Historia'!AH29+'Educación Física'!AH29+Matemáticas!AH29+Religión!AH29+'Biología y Geología'!AH29+Digitalización!AH29+'Economía y Emprendimiento'!AH29+'Expresión Artística'!AH29+'Física y Química'!AH29+FOL!AH29+Latín!AH29+Música!AH29+'2ª Lengua Extranjera'!AH29+Tecnología!AH29+'Valores Éticos'!AH29+'Optativa 1'!AH29+'Optativa 2'!AH29+'Optativa 3'!AH29+'Cultura Clásica'!AH29+Filosofía!AH29)/('Lengua y Literatura'!AI29+'1ª Lengua Extranjera'!AI29+'Geografía e Historia'!AI29+'Educación Física'!AI29+Matemáticas!AI29+Religión!AI29+'Biología y Geología'!AI29+Digitalización!AI29+'Economía y Emprendimiento'!AI29+'Expresión Artística'!AI29+'Física y Química'!AI29+FOL!AI29+Latín!AI29+Música!AI29+'2ª Lengua Extranjera'!AI29+Tecnología!AI29+'Valores Éticos'!AI29+'Optativa 1'!AI29+'Optativa 2'!AI29+'Optativa 3'!AI29+'Cultura Clásica'!AI29+Filosofía!AI29),2),0)</f>
        <v>0</v>
      </c>
      <c r="U29" s="22">
        <f>IFERROR(ROUND(('Lengua y Literatura'!AJ29+'1ª Lengua Extranjera'!AJ29+'Geografía e Historia'!AJ29+'Educación Física'!AJ29+Matemáticas!AJ29+Religión!AJ29+'Biología y Geología'!AJ29+Digitalización!AJ29+'Economía y Emprendimiento'!AJ29+'Expresión Artística'!AJ29+'Física y Química'!AJ29+FOL!AJ29+Latín!AJ29+Música!AJ29+'2ª Lengua Extranjera'!AJ29+Tecnología!AJ29+'Valores Éticos'!AJ29+'Optativa 1'!AJ29+'Optativa 2'!AJ29+'Optativa 3'!AJ29+'Cultura Clásica'!AJ29+Filosofía!AJ29)/('Lengua y Literatura'!AK29+'1ª Lengua Extranjera'!AK29+'Geografía e Historia'!AK29+'Educación Física'!AK29+Matemáticas!AK29+Religión!AK29+'Biología y Geología'!AK29+Digitalización!AK29+'Economía y Emprendimiento'!AK29+'Expresión Artística'!AK29+'Física y Química'!AK29+FOL!AK29+Latín!AK29+Música!AK29+'2ª Lengua Extranjera'!AK29+Tecnología!AK29+'Valores Éticos'!AK29+'Optativa 1'!AK29+'Optativa 2'!AK29+'Optativa 3'!AK29+'Cultura Clásica'!AK29+Filosofía!AK29),2),0)</f>
        <v>0</v>
      </c>
      <c r="V29" s="22">
        <f>IFERROR(ROUND(('Lengua y Literatura'!AL29+'1ª Lengua Extranjera'!AL29+'Geografía e Historia'!AL29+'Educación Física'!AL29+Matemáticas!AL29+Religión!AL29+'Biología y Geología'!AL29+Digitalización!AL29+'Economía y Emprendimiento'!AL29+'Expresión Artística'!AL29+'Física y Química'!AL29+FOL!AL29+Latín!AL29+Música!AL29+'2ª Lengua Extranjera'!AL29+Tecnología!AL29+'Valores Éticos'!AL29+'Optativa 1'!AL29+'Optativa 2'!AL29+'Optativa 3'!AL29+'Cultura Clásica'!AL29+Filosofía!AL29)/('Lengua y Literatura'!AM29+'1ª Lengua Extranjera'!AM29+'Geografía e Historia'!AM29+'Educación Física'!AM29+Matemáticas!AM29+Religión!AM29+'Biología y Geología'!AM29+Digitalización!AM29+'Economía y Emprendimiento'!AM29+'Expresión Artística'!AM29+'Física y Química'!AM29+FOL!AM29+Latín!AM29+Música!AM29+'2ª Lengua Extranjera'!AM29+Tecnología!AM29+'Valores Éticos'!AM29+'Optativa 1'!AM29+'Optativa 2'!AM29+'Optativa 3'!AM29+'Cultura Clásica'!AM29+Filosofía!AM29),2),0)</f>
        <v>0</v>
      </c>
      <c r="W29" s="22">
        <f>IFERROR(ROUND(('Lengua y Literatura'!AN29+'1ª Lengua Extranjera'!AN29+'Geografía e Historia'!AN29+'Educación Física'!AN29+Matemáticas!AN29+Religión!AN29+'Biología y Geología'!AN29+Digitalización!AN29+'Economía y Emprendimiento'!AN29+'Expresión Artística'!AN29+'Física y Química'!AN29+FOL!AN29+Latín!AN29+Música!AN29+'2ª Lengua Extranjera'!AN29+Tecnología!AN29+'Valores Éticos'!AN29+'Optativa 1'!AN29+'Optativa 2'!AN29+'Optativa 3'!AN29+'Cultura Clásica'!AN29+Filosofía!AN29)/('Lengua y Literatura'!AO29+'1ª Lengua Extranjera'!AO29+'Geografía e Historia'!AO29+'Educación Física'!AO29+Matemáticas!AO29+Religión!AO29+'Biología y Geología'!AO29+Digitalización!AO29+'Economía y Emprendimiento'!AO29+'Expresión Artística'!AO29+'Física y Química'!AO29+FOL!AO29+Latín!AO29+Música!AO29+'2ª Lengua Extranjera'!AO29+Tecnología!AO29+'Valores Éticos'!AO29+'Optativa 1'!AO29+'Optativa 2'!AO29+'Optativa 3'!AO29+'Cultura Clásica'!AO29+Filosofía!AO29),2),0)</f>
        <v>0</v>
      </c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3">
        <v>27</v>
      </c>
      <c r="B30" s="7"/>
      <c r="C30" s="2" t="str">
        <f t="shared" si="1"/>
        <v>D</v>
      </c>
      <c r="D30" s="2" t="str">
        <f t="shared" si="1"/>
        <v>D</v>
      </c>
      <c r="E30" s="2" t="str">
        <f t="shared" si="1"/>
        <v>D</v>
      </c>
      <c r="F30" s="2" t="str">
        <f t="shared" si="1"/>
        <v>D</v>
      </c>
      <c r="G30" s="2" t="str">
        <f t="shared" si="1"/>
        <v>D</v>
      </c>
      <c r="H30" s="2" t="str">
        <f t="shared" si="1"/>
        <v>D</v>
      </c>
      <c r="I30" s="2" t="str">
        <f t="shared" si="1"/>
        <v>D</v>
      </c>
      <c r="J30" s="2" t="str">
        <f t="shared" si="1"/>
        <v>D</v>
      </c>
      <c r="P30" s="21">
        <f>IFERROR(ROUND(('Lengua y Literatura'!Z30+'1ª Lengua Extranjera'!Z30+'Geografía e Historia'!Z30+'Educación Física'!Z30+Matemáticas!Z30+Religión!Z30+'Biología y Geología'!Z30+Digitalización!Z30+'Economía y Emprendimiento'!Z30+'Expresión Artística'!Z30+'Física y Química'!Z30+FOL!Z30+Latín!Z30+Música!Z30+'2ª Lengua Extranjera'!Z30+Tecnología!Z30+'Valores Éticos'!Z30+'Optativa 1'!Z30+'Optativa 2'!Z30+'Optativa 3'!Z30+'Cultura Clásica'!Z30+Filosofía!Z30)/('Lengua y Literatura'!AA30+'1ª Lengua Extranjera'!AA30+'Geografía e Historia'!AA30+'Educación Física'!AA30+Matemáticas!AA30+Religión!AA30+'Biología y Geología'!AA30+Digitalización!AA30+'Economía y Emprendimiento'!AA30+'Expresión Artística'!AA30+'Física y Química'!AA30+FOL!AA30+Latín!AA30+Música!AA30+'2ª Lengua Extranjera'!AA30+Tecnología!AA30+'Valores Éticos'!AA30+'Optativa 1'!AA30+'Optativa 2'!AA30+'Optativa 3'!AA30+'Cultura Clásica'!AA30+Filosofía!AA30),2),0)</f>
        <v>0</v>
      </c>
      <c r="Q30" s="21">
        <f>IFERROR(ROUND(('Lengua y Literatura'!AB30+'1ª Lengua Extranjera'!AB30+'Geografía e Historia'!AB30+'Educación Física'!AB30+Matemáticas!AB30+Religión!AB30+'Biología y Geología'!AB30+Digitalización!AB30+'Economía y Emprendimiento'!AB30+'Expresión Artística'!AB30+'Física y Química'!AB30+FOL!AB30+Latín!AB30+Música!AB30+'2ª Lengua Extranjera'!AB30+Tecnología!AB30+'Valores Éticos'!AB30+'Optativa 1'!AB30+'Optativa 2'!AB30+'Optativa 3'!AB30+'Cultura Clásica'!AB30+Filosofía!AB30)/('Lengua y Literatura'!AC30+'1ª Lengua Extranjera'!AC30+'Geografía e Historia'!AC30+'Educación Física'!AC30+Matemáticas!AC30+Religión!AC30+'Biología y Geología'!AC30+Digitalización!AC30+'Economía y Emprendimiento'!AC30+'Expresión Artística'!AC30+'Física y Química'!AC30+FOL!AC30+Latín!AC30+Música!AC30+'2ª Lengua Extranjera'!AC30+Tecnología!AC30+'Valores Éticos'!AC30+'Optativa 1'!AC30+'Optativa 2'!AC30+'Optativa 3'!AC30+'Cultura Clásica'!AC30+Filosofía!AC30),2),0)</f>
        <v>0</v>
      </c>
      <c r="R30" s="21">
        <f>IFERROR(ROUND(('Lengua y Literatura'!AD30+'1ª Lengua Extranjera'!AD30+'Geografía e Historia'!AD30+'Educación Física'!AD30+Matemáticas!AD30+Religión!AD30+'Biología y Geología'!AD30+Digitalización!AD30+'Economía y Emprendimiento'!AD30+'Expresión Artística'!AD30+'Física y Química'!AD30+FOL!AD30+Latín!AD30+Música!AD30+'2ª Lengua Extranjera'!AD30+Tecnología!AD30+'Valores Éticos'!AD30+'Optativa 1'!AD30+'Optativa 2'!AD30+'Optativa 3'!AD30+'Cultura Clásica'!AD30+Filosofía!AD30)/('Lengua y Literatura'!AE30+'1ª Lengua Extranjera'!AE30+'Geografía e Historia'!AE30+'Educación Física'!AE30+Matemáticas!AE30+Religión!AE30+'Biología y Geología'!AE30+Digitalización!AE30+'Economía y Emprendimiento'!AE30+'Expresión Artística'!AE30+'Física y Química'!AE30+FOL!AE30+Latín!AE30+Música!AE30+'2ª Lengua Extranjera'!AE30+Tecnología!AE30+'Valores Éticos'!AE30+'Optativa 1'!AE30+'Optativa 2'!AE30+'Optativa 3'!AE30+'Cultura Clásica'!AE30+Filosofía!AE30),2),0)</f>
        <v>0</v>
      </c>
      <c r="S30" s="21">
        <f>IFERROR(ROUND(('Lengua y Literatura'!AF30+'1ª Lengua Extranjera'!AF30+'Geografía e Historia'!AF30+'Educación Física'!AF30+Matemáticas!AF30+Religión!AF30+'Biología y Geología'!AF30+Digitalización!AF30+'Economía y Emprendimiento'!AF30+'Expresión Artística'!AF30+'Física y Química'!AF30+FOL!AF30+Latín!AF30+Música!AF30+'2ª Lengua Extranjera'!AF30+Tecnología!AF30+'Valores Éticos'!AF30+'Optativa 1'!AF30+'Optativa 2'!AF30+'Optativa 3'!AF30+'Cultura Clásica'!AF30+Filosofía!AF30)/('Lengua y Literatura'!AG30+'1ª Lengua Extranjera'!AG30+'Geografía e Historia'!AG30+'Educación Física'!AG30+Matemáticas!AG30+Religión!AG30+'Biología y Geología'!AG30+Digitalización!AG30+'Economía y Emprendimiento'!AG30+'Expresión Artística'!AG30+'Física y Química'!AG30+FOL!AG30+Latín!AG30+Música!AG30+'2ª Lengua Extranjera'!AG30+Tecnología!AG30+'Valores Éticos'!AG30+'Optativa 1'!AG30+'Optativa 2'!AG30+'Optativa 3'!AG30+'Cultura Clásica'!AG30+Filosofía!AG30),2),0)</f>
        <v>0</v>
      </c>
      <c r="T30" s="21">
        <f>IFERROR(ROUND(('Lengua y Literatura'!AH30+'1ª Lengua Extranjera'!AH30+'Geografía e Historia'!AH30+'Educación Física'!AH30+Matemáticas!AH30+Religión!AH30+'Biología y Geología'!AH30+Digitalización!AH30+'Economía y Emprendimiento'!AH30+'Expresión Artística'!AH30+'Física y Química'!AH30+FOL!AH30+Latín!AH30+Música!AH30+'2ª Lengua Extranjera'!AH30+Tecnología!AH30+'Valores Éticos'!AH30+'Optativa 1'!AH30+'Optativa 2'!AH30+'Optativa 3'!AH30+'Cultura Clásica'!AH30+Filosofía!AH30)/('Lengua y Literatura'!AI30+'1ª Lengua Extranjera'!AI30+'Geografía e Historia'!AI30+'Educación Física'!AI30+Matemáticas!AI30+Religión!AI30+'Biología y Geología'!AI30+Digitalización!AI30+'Economía y Emprendimiento'!AI30+'Expresión Artística'!AI30+'Física y Química'!AI30+FOL!AI30+Latín!AI30+Música!AI30+'2ª Lengua Extranjera'!AI30+Tecnología!AI30+'Valores Éticos'!AI30+'Optativa 1'!AI30+'Optativa 2'!AI30+'Optativa 3'!AI30+'Cultura Clásica'!AI30+Filosofía!AI30),2),0)</f>
        <v>0</v>
      </c>
      <c r="U30" s="21">
        <f>IFERROR(ROUND(('Lengua y Literatura'!AJ30+'1ª Lengua Extranjera'!AJ30+'Geografía e Historia'!AJ30+'Educación Física'!AJ30+Matemáticas!AJ30+Religión!AJ30+'Biología y Geología'!AJ30+Digitalización!AJ30+'Economía y Emprendimiento'!AJ30+'Expresión Artística'!AJ30+'Física y Química'!AJ30+FOL!AJ30+Latín!AJ30+Música!AJ30+'2ª Lengua Extranjera'!AJ30+Tecnología!AJ30+'Valores Éticos'!AJ30+'Optativa 1'!AJ30+'Optativa 2'!AJ30+'Optativa 3'!AJ30+'Cultura Clásica'!AJ30+Filosofía!AJ30)/('Lengua y Literatura'!AK30+'1ª Lengua Extranjera'!AK30+'Geografía e Historia'!AK30+'Educación Física'!AK30+Matemáticas!AK30+Religión!AK30+'Biología y Geología'!AK30+Digitalización!AK30+'Economía y Emprendimiento'!AK30+'Expresión Artística'!AK30+'Física y Química'!AK30+FOL!AK30+Latín!AK30+Música!AK30+'2ª Lengua Extranjera'!AK30+Tecnología!AK30+'Valores Éticos'!AK30+'Optativa 1'!AK30+'Optativa 2'!AK30+'Optativa 3'!AK30+'Cultura Clásica'!AK30+Filosofía!AK30),2),0)</f>
        <v>0</v>
      </c>
      <c r="V30" s="21">
        <f>IFERROR(ROUND(('Lengua y Literatura'!AL30+'1ª Lengua Extranjera'!AL30+'Geografía e Historia'!AL30+'Educación Física'!AL30+Matemáticas!AL30+Religión!AL30+'Biología y Geología'!AL30+Digitalización!AL30+'Economía y Emprendimiento'!AL30+'Expresión Artística'!AL30+'Física y Química'!AL30+FOL!AL30+Latín!AL30+Música!AL30+'2ª Lengua Extranjera'!AL30+Tecnología!AL30+'Valores Éticos'!AL30+'Optativa 1'!AL30+'Optativa 2'!AL30+'Optativa 3'!AL30+'Cultura Clásica'!AL30+Filosofía!AL30)/('Lengua y Literatura'!AM30+'1ª Lengua Extranjera'!AM30+'Geografía e Historia'!AM30+'Educación Física'!AM30+Matemáticas!AM30+Religión!AM30+'Biología y Geología'!AM30+Digitalización!AM30+'Economía y Emprendimiento'!AM30+'Expresión Artística'!AM30+'Física y Química'!AM30+FOL!AM30+Latín!AM30+Música!AM30+'2ª Lengua Extranjera'!AM30+Tecnología!AM30+'Valores Éticos'!AM30+'Optativa 1'!AM30+'Optativa 2'!AM30+'Optativa 3'!AM30+'Cultura Clásica'!AM30+Filosofía!AM30),2),0)</f>
        <v>0</v>
      </c>
      <c r="W30" s="21">
        <f>IFERROR(ROUND(('Lengua y Literatura'!AN30+'1ª Lengua Extranjera'!AN30+'Geografía e Historia'!AN30+'Educación Física'!AN30+Matemáticas!AN30+Religión!AN30+'Biología y Geología'!AN30+Digitalización!AN30+'Economía y Emprendimiento'!AN30+'Expresión Artística'!AN30+'Física y Química'!AN30+FOL!AN30+Latín!AN30+Música!AN30+'2ª Lengua Extranjera'!AN30+Tecnología!AN30+'Valores Éticos'!AN30+'Optativa 1'!AN30+'Optativa 2'!AN30+'Optativa 3'!AN30+'Cultura Clásica'!AN30+Filosofía!AN30)/('Lengua y Literatura'!AO30+'1ª Lengua Extranjera'!AO30+'Geografía e Historia'!AO30+'Educación Física'!AO30+Matemáticas!AO30+Religión!AO30+'Biología y Geología'!AO30+Digitalización!AO30+'Economía y Emprendimiento'!AO30+'Expresión Artística'!AO30+'Física y Química'!AO30+FOL!AO30+Latín!AO30+Música!AO30+'2ª Lengua Extranjera'!AO30+Tecnología!AO30+'Valores Éticos'!AO30+'Optativa 1'!AO30+'Optativa 2'!AO30+'Optativa 3'!AO30+'Cultura Clásica'!AO30+Filosofía!AO30),2),0)</f>
        <v>0</v>
      </c>
      <c r="Y30" s="4"/>
      <c r="Z30" s="4"/>
      <c r="AA30" s="4"/>
      <c r="AB30" s="4"/>
      <c r="AC30" s="4"/>
      <c r="AD30" s="4"/>
      <c r="AE30" s="4"/>
      <c r="AF30" s="4"/>
    </row>
    <row r="31" spans="1:32" x14ac:dyDescent="0.25">
      <c r="A31" s="3">
        <v>28</v>
      </c>
      <c r="B31" s="8"/>
      <c r="C31" s="4" t="str">
        <f t="shared" si="1"/>
        <v>D</v>
      </c>
      <c r="D31" s="4" t="str">
        <f t="shared" si="1"/>
        <v>D</v>
      </c>
      <c r="E31" s="4" t="str">
        <f t="shared" si="1"/>
        <v>D</v>
      </c>
      <c r="F31" s="4" t="str">
        <f t="shared" si="1"/>
        <v>D</v>
      </c>
      <c r="G31" s="4" t="str">
        <f t="shared" si="1"/>
        <v>D</v>
      </c>
      <c r="H31" s="4" t="str">
        <f t="shared" si="1"/>
        <v>D</v>
      </c>
      <c r="I31" s="4" t="str">
        <f t="shared" si="1"/>
        <v>D</v>
      </c>
      <c r="J31" s="4" t="str">
        <f t="shared" si="1"/>
        <v>D</v>
      </c>
      <c r="P31" s="22">
        <f>IFERROR(ROUND(('Lengua y Literatura'!Z31+'1ª Lengua Extranjera'!Z31+'Geografía e Historia'!Z31+'Educación Física'!Z31+Matemáticas!Z31+Religión!Z31+'Biología y Geología'!Z31+Digitalización!Z31+'Economía y Emprendimiento'!Z31+'Expresión Artística'!Z31+'Física y Química'!Z31+FOL!Z31+Latín!Z31+Música!Z31+'2ª Lengua Extranjera'!Z31+Tecnología!Z31+'Valores Éticos'!Z31+'Optativa 1'!Z31+'Optativa 2'!Z31+'Optativa 3'!Z31+'Cultura Clásica'!Z31+Filosofía!Z31)/('Lengua y Literatura'!AA31+'1ª Lengua Extranjera'!AA31+'Geografía e Historia'!AA31+'Educación Física'!AA31+Matemáticas!AA31+Religión!AA31+'Biología y Geología'!AA31+Digitalización!AA31+'Economía y Emprendimiento'!AA31+'Expresión Artística'!AA31+'Física y Química'!AA31+FOL!AA31+Latín!AA31+Música!AA31+'2ª Lengua Extranjera'!AA31+Tecnología!AA31+'Valores Éticos'!AA31+'Optativa 1'!AA31+'Optativa 2'!AA31+'Optativa 3'!AA31+'Cultura Clásica'!AA31+Filosofía!AA31),2),0)</f>
        <v>0</v>
      </c>
      <c r="Q31" s="22">
        <f>IFERROR(ROUND(('Lengua y Literatura'!AB31+'1ª Lengua Extranjera'!AB31+'Geografía e Historia'!AB31+'Educación Física'!AB31+Matemáticas!AB31+Religión!AB31+'Biología y Geología'!AB31+Digitalización!AB31+'Economía y Emprendimiento'!AB31+'Expresión Artística'!AB31+'Física y Química'!AB31+FOL!AB31+Latín!AB31+Música!AB31+'2ª Lengua Extranjera'!AB31+Tecnología!AB31+'Valores Éticos'!AB31+'Optativa 1'!AB31+'Optativa 2'!AB31+'Optativa 3'!AB31+'Cultura Clásica'!AB31+Filosofía!AB31)/('Lengua y Literatura'!AC31+'1ª Lengua Extranjera'!AC31+'Geografía e Historia'!AC31+'Educación Física'!AC31+Matemáticas!AC31+Religión!AC31+'Biología y Geología'!AC31+Digitalización!AC31+'Economía y Emprendimiento'!AC31+'Expresión Artística'!AC31+'Física y Química'!AC31+FOL!AC31+Latín!AC31+Música!AC31+'2ª Lengua Extranjera'!AC31+Tecnología!AC31+'Valores Éticos'!AC31+'Optativa 1'!AC31+'Optativa 2'!AC31+'Optativa 3'!AC31+'Cultura Clásica'!AC31+Filosofía!AC31),2),0)</f>
        <v>0</v>
      </c>
      <c r="R31" s="22">
        <f>IFERROR(ROUND(('Lengua y Literatura'!AD31+'1ª Lengua Extranjera'!AD31+'Geografía e Historia'!AD31+'Educación Física'!AD31+Matemáticas!AD31+Religión!AD31+'Biología y Geología'!AD31+Digitalización!AD31+'Economía y Emprendimiento'!AD31+'Expresión Artística'!AD31+'Física y Química'!AD31+FOL!AD31+Latín!AD31+Música!AD31+'2ª Lengua Extranjera'!AD31+Tecnología!AD31+'Valores Éticos'!AD31+'Optativa 1'!AD31+'Optativa 2'!AD31+'Optativa 3'!AD31+'Cultura Clásica'!AD31+Filosofía!AD31)/('Lengua y Literatura'!AE31+'1ª Lengua Extranjera'!AE31+'Geografía e Historia'!AE31+'Educación Física'!AE31+Matemáticas!AE31+Religión!AE31+'Biología y Geología'!AE31+Digitalización!AE31+'Economía y Emprendimiento'!AE31+'Expresión Artística'!AE31+'Física y Química'!AE31+FOL!AE31+Latín!AE31+Música!AE31+'2ª Lengua Extranjera'!AE31+Tecnología!AE31+'Valores Éticos'!AE31+'Optativa 1'!AE31+'Optativa 2'!AE31+'Optativa 3'!AE31+'Cultura Clásica'!AE31+Filosofía!AE31),2),0)</f>
        <v>0</v>
      </c>
      <c r="S31" s="22">
        <f>IFERROR(ROUND(('Lengua y Literatura'!AF31+'1ª Lengua Extranjera'!AF31+'Geografía e Historia'!AF31+'Educación Física'!AF31+Matemáticas!AF31+Religión!AF31+'Biología y Geología'!AF31+Digitalización!AF31+'Economía y Emprendimiento'!AF31+'Expresión Artística'!AF31+'Física y Química'!AF31+FOL!AF31+Latín!AF31+Música!AF31+'2ª Lengua Extranjera'!AF31+Tecnología!AF31+'Valores Éticos'!AF31+'Optativa 1'!AF31+'Optativa 2'!AF31+'Optativa 3'!AF31+'Cultura Clásica'!AF31+Filosofía!AF31)/('Lengua y Literatura'!AG31+'1ª Lengua Extranjera'!AG31+'Geografía e Historia'!AG31+'Educación Física'!AG31+Matemáticas!AG31+Religión!AG31+'Biología y Geología'!AG31+Digitalización!AG31+'Economía y Emprendimiento'!AG31+'Expresión Artística'!AG31+'Física y Química'!AG31+FOL!AG31+Latín!AG31+Música!AG31+'2ª Lengua Extranjera'!AG31+Tecnología!AG31+'Valores Éticos'!AG31+'Optativa 1'!AG31+'Optativa 2'!AG31+'Optativa 3'!AG31+'Cultura Clásica'!AG31+Filosofía!AG31),2),0)</f>
        <v>0</v>
      </c>
      <c r="T31" s="22">
        <f>IFERROR(ROUND(('Lengua y Literatura'!AH31+'1ª Lengua Extranjera'!AH31+'Geografía e Historia'!AH31+'Educación Física'!AH31+Matemáticas!AH31+Religión!AH31+'Biología y Geología'!AH31+Digitalización!AH31+'Economía y Emprendimiento'!AH31+'Expresión Artística'!AH31+'Física y Química'!AH31+FOL!AH31+Latín!AH31+Música!AH31+'2ª Lengua Extranjera'!AH31+Tecnología!AH31+'Valores Éticos'!AH31+'Optativa 1'!AH31+'Optativa 2'!AH31+'Optativa 3'!AH31+'Cultura Clásica'!AH31+Filosofía!AH31)/('Lengua y Literatura'!AI31+'1ª Lengua Extranjera'!AI31+'Geografía e Historia'!AI31+'Educación Física'!AI31+Matemáticas!AI31+Religión!AI31+'Biología y Geología'!AI31+Digitalización!AI31+'Economía y Emprendimiento'!AI31+'Expresión Artística'!AI31+'Física y Química'!AI31+FOL!AI31+Latín!AI31+Música!AI31+'2ª Lengua Extranjera'!AI31+Tecnología!AI31+'Valores Éticos'!AI31+'Optativa 1'!AI31+'Optativa 2'!AI31+'Optativa 3'!AI31+'Cultura Clásica'!AI31+Filosofía!AI31),2),0)</f>
        <v>0</v>
      </c>
      <c r="U31" s="22">
        <f>IFERROR(ROUND(('Lengua y Literatura'!AJ31+'1ª Lengua Extranjera'!AJ31+'Geografía e Historia'!AJ31+'Educación Física'!AJ31+Matemáticas!AJ31+Religión!AJ31+'Biología y Geología'!AJ31+Digitalización!AJ31+'Economía y Emprendimiento'!AJ31+'Expresión Artística'!AJ31+'Física y Química'!AJ31+FOL!AJ31+Latín!AJ31+Música!AJ31+'2ª Lengua Extranjera'!AJ31+Tecnología!AJ31+'Valores Éticos'!AJ31+'Optativa 1'!AJ31+'Optativa 2'!AJ31+'Optativa 3'!AJ31+'Cultura Clásica'!AJ31+Filosofía!AJ31)/('Lengua y Literatura'!AK31+'1ª Lengua Extranjera'!AK31+'Geografía e Historia'!AK31+'Educación Física'!AK31+Matemáticas!AK31+Religión!AK31+'Biología y Geología'!AK31+Digitalización!AK31+'Economía y Emprendimiento'!AK31+'Expresión Artística'!AK31+'Física y Química'!AK31+FOL!AK31+Latín!AK31+Música!AK31+'2ª Lengua Extranjera'!AK31+Tecnología!AK31+'Valores Éticos'!AK31+'Optativa 1'!AK31+'Optativa 2'!AK31+'Optativa 3'!AK31+'Cultura Clásica'!AK31+Filosofía!AK31),2),0)</f>
        <v>0</v>
      </c>
      <c r="V31" s="22">
        <f>IFERROR(ROUND(('Lengua y Literatura'!AL31+'1ª Lengua Extranjera'!AL31+'Geografía e Historia'!AL31+'Educación Física'!AL31+Matemáticas!AL31+Religión!AL31+'Biología y Geología'!AL31+Digitalización!AL31+'Economía y Emprendimiento'!AL31+'Expresión Artística'!AL31+'Física y Química'!AL31+FOL!AL31+Latín!AL31+Música!AL31+'2ª Lengua Extranjera'!AL31+Tecnología!AL31+'Valores Éticos'!AL31+'Optativa 1'!AL31+'Optativa 2'!AL31+'Optativa 3'!AL31+'Cultura Clásica'!AL31+Filosofía!AL31)/('Lengua y Literatura'!AM31+'1ª Lengua Extranjera'!AM31+'Geografía e Historia'!AM31+'Educación Física'!AM31+Matemáticas!AM31+Religión!AM31+'Biología y Geología'!AM31+Digitalización!AM31+'Economía y Emprendimiento'!AM31+'Expresión Artística'!AM31+'Física y Química'!AM31+FOL!AM31+Latín!AM31+Música!AM31+'2ª Lengua Extranjera'!AM31+Tecnología!AM31+'Valores Éticos'!AM31+'Optativa 1'!AM31+'Optativa 2'!AM31+'Optativa 3'!AM31+'Cultura Clásica'!AM31+Filosofía!AM31),2),0)</f>
        <v>0</v>
      </c>
      <c r="W31" s="22">
        <f>IFERROR(ROUND(('Lengua y Literatura'!AN31+'1ª Lengua Extranjera'!AN31+'Geografía e Historia'!AN31+'Educación Física'!AN31+Matemáticas!AN31+Religión!AN31+'Biología y Geología'!AN31+Digitalización!AN31+'Economía y Emprendimiento'!AN31+'Expresión Artística'!AN31+'Física y Química'!AN31+FOL!AN31+Latín!AN31+Música!AN31+'2ª Lengua Extranjera'!AN31+Tecnología!AN31+'Valores Éticos'!AN31+'Optativa 1'!AN31+'Optativa 2'!AN31+'Optativa 3'!AN31+'Cultura Clásica'!AN31+Filosofía!AN31)/('Lengua y Literatura'!AO31+'1ª Lengua Extranjera'!AO31+'Geografía e Historia'!AO31+'Educación Física'!AO31+Matemáticas!AO31+Religión!AO31+'Biología y Geología'!AO31+Digitalización!AO31+'Economía y Emprendimiento'!AO31+'Expresión Artística'!AO31+'Física y Química'!AO31+FOL!AO31+Latín!AO31+Música!AO31+'2ª Lengua Extranjera'!AO31+Tecnología!AO31+'Valores Éticos'!AO31+'Optativa 1'!AO31+'Optativa 2'!AO31+'Optativa 3'!AO31+'Cultura Clásica'!AO31+Filosofía!AO31),2),0)</f>
        <v>0</v>
      </c>
      <c r="Y31" s="4"/>
      <c r="Z31" s="4"/>
      <c r="AA31" s="4"/>
      <c r="AB31" s="4"/>
      <c r="AC31" s="4"/>
      <c r="AD31" s="4"/>
      <c r="AE31" s="4"/>
      <c r="AF31" s="4"/>
    </row>
    <row r="32" spans="1:32" x14ac:dyDescent="0.25">
      <c r="A32" s="3">
        <v>29</v>
      </c>
      <c r="B32" s="7"/>
      <c r="C32" s="2" t="str">
        <f t="shared" si="1"/>
        <v>D</v>
      </c>
      <c r="D32" s="2" t="str">
        <f t="shared" si="1"/>
        <v>D</v>
      </c>
      <c r="E32" s="2" t="str">
        <f t="shared" si="1"/>
        <v>D</v>
      </c>
      <c r="F32" s="2" t="str">
        <f t="shared" si="1"/>
        <v>D</v>
      </c>
      <c r="G32" s="2" t="str">
        <f t="shared" si="1"/>
        <v>D</v>
      </c>
      <c r="H32" s="2" t="str">
        <f t="shared" si="1"/>
        <v>D</v>
      </c>
      <c r="I32" s="2" t="str">
        <f t="shared" si="1"/>
        <v>D</v>
      </c>
      <c r="J32" s="2" t="str">
        <f t="shared" si="1"/>
        <v>D</v>
      </c>
      <c r="P32" s="21">
        <f>IFERROR(ROUND(('Lengua y Literatura'!Z32+'1ª Lengua Extranjera'!Z32+'Geografía e Historia'!Z32+'Educación Física'!Z32+Matemáticas!Z32+Religión!Z32+'Biología y Geología'!Z32+Digitalización!Z32+'Economía y Emprendimiento'!Z32+'Expresión Artística'!Z32+'Física y Química'!Z32+FOL!Z32+Latín!Z32+Música!Z32+'2ª Lengua Extranjera'!Z32+Tecnología!Z32+'Valores Éticos'!Z32+'Optativa 1'!Z32+'Optativa 2'!Z32+'Optativa 3'!Z32+'Cultura Clásica'!Z32+Filosofía!Z32)/('Lengua y Literatura'!AA32+'1ª Lengua Extranjera'!AA32+'Geografía e Historia'!AA32+'Educación Física'!AA32+Matemáticas!AA32+Religión!AA32+'Biología y Geología'!AA32+Digitalización!AA32+'Economía y Emprendimiento'!AA32+'Expresión Artística'!AA32+'Física y Química'!AA32+FOL!AA32+Latín!AA32+Música!AA32+'2ª Lengua Extranjera'!AA32+Tecnología!AA32+'Valores Éticos'!AA32+'Optativa 1'!AA32+'Optativa 2'!AA32+'Optativa 3'!AA32+'Cultura Clásica'!AA32+Filosofía!AA32),2),0)</f>
        <v>0</v>
      </c>
      <c r="Q32" s="21">
        <f>IFERROR(ROUND(('Lengua y Literatura'!AB32+'1ª Lengua Extranjera'!AB32+'Geografía e Historia'!AB32+'Educación Física'!AB32+Matemáticas!AB32+Religión!AB32+'Biología y Geología'!AB32+Digitalización!AB32+'Economía y Emprendimiento'!AB32+'Expresión Artística'!AB32+'Física y Química'!AB32+FOL!AB32+Latín!AB32+Música!AB32+'2ª Lengua Extranjera'!AB32+Tecnología!AB32+'Valores Éticos'!AB32+'Optativa 1'!AB32+'Optativa 2'!AB32+'Optativa 3'!AB32+'Cultura Clásica'!AB32+Filosofía!AB32)/('Lengua y Literatura'!AC32+'1ª Lengua Extranjera'!AC32+'Geografía e Historia'!AC32+'Educación Física'!AC32+Matemáticas!AC32+Religión!AC32+'Biología y Geología'!AC32+Digitalización!AC32+'Economía y Emprendimiento'!AC32+'Expresión Artística'!AC32+'Física y Química'!AC32+FOL!AC32+Latín!AC32+Música!AC32+'2ª Lengua Extranjera'!AC32+Tecnología!AC32+'Valores Éticos'!AC32+'Optativa 1'!AC32+'Optativa 2'!AC32+'Optativa 3'!AC32+'Cultura Clásica'!AC32+Filosofía!AC32),2),0)</f>
        <v>0</v>
      </c>
      <c r="R32" s="21">
        <f>IFERROR(ROUND(('Lengua y Literatura'!AD32+'1ª Lengua Extranjera'!AD32+'Geografía e Historia'!AD32+'Educación Física'!AD32+Matemáticas!AD32+Religión!AD32+'Biología y Geología'!AD32+Digitalización!AD32+'Economía y Emprendimiento'!AD32+'Expresión Artística'!AD32+'Física y Química'!AD32+FOL!AD32+Latín!AD32+Música!AD32+'2ª Lengua Extranjera'!AD32+Tecnología!AD32+'Valores Éticos'!AD32+'Optativa 1'!AD32+'Optativa 2'!AD32+'Optativa 3'!AD32+'Cultura Clásica'!AD32+Filosofía!AD32)/('Lengua y Literatura'!AE32+'1ª Lengua Extranjera'!AE32+'Geografía e Historia'!AE32+'Educación Física'!AE32+Matemáticas!AE32+Religión!AE32+'Biología y Geología'!AE32+Digitalización!AE32+'Economía y Emprendimiento'!AE32+'Expresión Artística'!AE32+'Física y Química'!AE32+FOL!AE32+Latín!AE32+Música!AE32+'2ª Lengua Extranjera'!AE32+Tecnología!AE32+'Valores Éticos'!AE32+'Optativa 1'!AE32+'Optativa 2'!AE32+'Optativa 3'!AE32+'Cultura Clásica'!AE32+Filosofía!AE32),2),0)</f>
        <v>0</v>
      </c>
      <c r="S32" s="21">
        <f>IFERROR(ROUND(('Lengua y Literatura'!AF32+'1ª Lengua Extranjera'!AF32+'Geografía e Historia'!AF32+'Educación Física'!AF32+Matemáticas!AF32+Religión!AF32+'Biología y Geología'!AF32+Digitalización!AF32+'Economía y Emprendimiento'!AF32+'Expresión Artística'!AF32+'Física y Química'!AF32+FOL!AF32+Latín!AF32+Música!AF32+'2ª Lengua Extranjera'!AF32+Tecnología!AF32+'Valores Éticos'!AF32+'Optativa 1'!AF32+'Optativa 2'!AF32+'Optativa 3'!AF32+'Cultura Clásica'!AF32+Filosofía!AF32)/('Lengua y Literatura'!AG32+'1ª Lengua Extranjera'!AG32+'Geografía e Historia'!AG32+'Educación Física'!AG32+Matemáticas!AG32+Religión!AG32+'Biología y Geología'!AG32+Digitalización!AG32+'Economía y Emprendimiento'!AG32+'Expresión Artística'!AG32+'Física y Química'!AG32+FOL!AG32+Latín!AG32+Música!AG32+'2ª Lengua Extranjera'!AG32+Tecnología!AG32+'Valores Éticos'!AG32+'Optativa 1'!AG32+'Optativa 2'!AG32+'Optativa 3'!AG32+'Cultura Clásica'!AG32+Filosofía!AG32),2),0)</f>
        <v>0</v>
      </c>
      <c r="T32" s="21">
        <f>IFERROR(ROUND(('Lengua y Literatura'!AH32+'1ª Lengua Extranjera'!AH32+'Geografía e Historia'!AH32+'Educación Física'!AH32+Matemáticas!AH32+Religión!AH32+'Biología y Geología'!AH32+Digitalización!AH32+'Economía y Emprendimiento'!AH32+'Expresión Artística'!AH32+'Física y Química'!AH32+FOL!AH32+Latín!AH32+Música!AH32+'2ª Lengua Extranjera'!AH32+Tecnología!AH32+'Valores Éticos'!AH32+'Optativa 1'!AH32+'Optativa 2'!AH32+'Optativa 3'!AH32+'Cultura Clásica'!AH32+Filosofía!AH32)/('Lengua y Literatura'!AI32+'1ª Lengua Extranjera'!AI32+'Geografía e Historia'!AI32+'Educación Física'!AI32+Matemáticas!AI32+Religión!AI32+'Biología y Geología'!AI32+Digitalización!AI32+'Economía y Emprendimiento'!AI32+'Expresión Artística'!AI32+'Física y Química'!AI32+FOL!AI32+Latín!AI32+Música!AI32+'2ª Lengua Extranjera'!AI32+Tecnología!AI32+'Valores Éticos'!AI32+'Optativa 1'!AI32+'Optativa 2'!AI32+'Optativa 3'!AI32+'Cultura Clásica'!AI32+Filosofía!AI32),2),0)</f>
        <v>0</v>
      </c>
      <c r="U32" s="21">
        <f>IFERROR(ROUND(('Lengua y Literatura'!AJ32+'1ª Lengua Extranjera'!AJ32+'Geografía e Historia'!AJ32+'Educación Física'!AJ32+Matemáticas!AJ32+Religión!AJ32+'Biología y Geología'!AJ32+Digitalización!AJ32+'Economía y Emprendimiento'!AJ32+'Expresión Artística'!AJ32+'Física y Química'!AJ32+FOL!AJ32+Latín!AJ32+Música!AJ32+'2ª Lengua Extranjera'!AJ32+Tecnología!AJ32+'Valores Éticos'!AJ32+'Optativa 1'!AJ32+'Optativa 2'!AJ32+'Optativa 3'!AJ32+'Cultura Clásica'!AJ32+Filosofía!AJ32)/('Lengua y Literatura'!AK32+'1ª Lengua Extranjera'!AK32+'Geografía e Historia'!AK32+'Educación Física'!AK32+Matemáticas!AK32+Religión!AK32+'Biología y Geología'!AK32+Digitalización!AK32+'Economía y Emprendimiento'!AK32+'Expresión Artística'!AK32+'Física y Química'!AK32+FOL!AK32+Latín!AK32+Música!AK32+'2ª Lengua Extranjera'!AK32+Tecnología!AK32+'Valores Éticos'!AK32+'Optativa 1'!AK32+'Optativa 2'!AK32+'Optativa 3'!AK32+'Cultura Clásica'!AK32+Filosofía!AK32),2),0)</f>
        <v>0</v>
      </c>
      <c r="V32" s="21">
        <f>IFERROR(ROUND(('Lengua y Literatura'!AL32+'1ª Lengua Extranjera'!AL32+'Geografía e Historia'!AL32+'Educación Física'!AL32+Matemáticas!AL32+Religión!AL32+'Biología y Geología'!AL32+Digitalización!AL32+'Economía y Emprendimiento'!AL32+'Expresión Artística'!AL32+'Física y Química'!AL32+FOL!AL32+Latín!AL32+Música!AL32+'2ª Lengua Extranjera'!AL32+Tecnología!AL32+'Valores Éticos'!AL32+'Optativa 1'!AL32+'Optativa 2'!AL32+'Optativa 3'!AL32+'Cultura Clásica'!AL32+Filosofía!AL32)/('Lengua y Literatura'!AM32+'1ª Lengua Extranjera'!AM32+'Geografía e Historia'!AM32+'Educación Física'!AM32+Matemáticas!AM32+Religión!AM32+'Biología y Geología'!AM32+Digitalización!AM32+'Economía y Emprendimiento'!AM32+'Expresión Artística'!AM32+'Física y Química'!AM32+FOL!AM32+Latín!AM32+Música!AM32+'2ª Lengua Extranjera'!AM32+Tecnología!AM32+'Valores Éticos'!AM32+'Optativa 1'!AM32+'Optativa 2'!AM32+'Optativa 3'!AM32+'Cultura Clásica'!AM32+Filosofía!AM32),2),0)</f>
        <v>0</v>
      </c>
      <c r="W32" s="21">
        <f>IFERROR(ROUND(('Lengua y Literatura'!AN32+'1ª Lengua Extranjera'!AN32+'Geografía e Historia'!AN32+'Educación Física'!AN32+Matemáticas!AN32+Religión!AN32+'Biología y Geología'!AN32+Digitalización!AN32+'Economía y Emprendimiento'!AN32+'Expresión Artística'!AN32+'Física y Química'!AN32+FOL!AN32+Latín!AN32+Música!AN32+'2ª Lengua Extranjera'!AN32+Tecnología!AN32+'Valores Éticos'!AN32+'Optativa 1'!AN32+'Optativa 2'!AN32+'Optativa 3'!AN32+'Cultura Clásica'!AN32+Filosofía!AN32)/('Lengua y Literatura'!AO32+'1ª Lengua Extranjera'!AO32+'Geografía e Historia'!AO32+'Educación Física'!AO32+Matemáticas!AO32+Religión!AO32+'Biología y Geología'!AO32+Digitalización!AO32+'Economía y Emprendimiento'!AO32+'Expresión Artística'!AO32+'Física y Química'!AO32+FOL!AO32+Latín!AO32+Música!AO32+'2ª Lengua Extranjera'!AO32+Tecnología!AO32+'Valores Éticos'!AO32+'Optativa 1'!AO32+'Optativa 2'!AO32+'Optativa 3'!AO32+'Cultura Clásica'!AO32+Filosofía!AO32),2),0)</f>
        <v>0</v>
      </c>
      <c r="Y32" s="4"/>
      <c r="Z32" s="4"/>
      <c r="AA32" s="4"/>
      <c r="AB32" s="4"/>
      <c r="AC32" s="4"/>
      <c r="AD32" s="4"/>
      <c r="AE32" s="4"/>
      <c r="AF32" s="4"/>
    </row>
    <row r="33" spans="1:32" x14ac:dyDescent="0.25">
      <c r="A33" s="3">
        <v>30</v>
      </c>
      <c r="B33" s="8"/>
      <c r="C33" s="4" t="str">
        <f t="shared" si="1"/>
        <v>D</v>
      </c>
      <c r="D33" s="4" t="str">
        <f t="shared" si="1"/>
        <v>D</v>
      </c>
      <c r="E33" s="4" t="str">
        <f t="shared" si="1"/>
        <v>D</v>
      </c>
      <c r="F33" s="4" t="str">
        <f t="shared" si="1"/>
        <v>D</v>
      </c>
      <c r="G33" s="4" t="str">
        <f t="shared" si="1"/>
        <v>D</v>
      </c>
      <c r="H33" s="4" t="str">
        <f t="shared" si="1"/>
        <v>D</v>
      </c>
      <c r="I33" s="4" t="str">
        <f t="shared" si="1"/>
        <v>D</v>
      </c>
      <c r="J33" s="4" t="str">
        <f t="shared" si="1"/>
        <v>D</v>
      </c>
      <c r="P33" s="22">
        <f>IFERROR(ROUND(('Lengua y Literatura'!Z33+'1ª Lengua Extranjera'!Z33+'Geografía e Historia'!Z33+'Educación Física'!Z33+Matemáticas!Z33+Religión!Z33+'Biología y Geología'!Z33+Digitalización!Z33+'Economía y Emprendimiento'!Z33+'Expresión Artística'!Z33+'Física y Química'!Z33+FOL!Z33+Latín!Z33+Música!Z33+'2ª Lengua Extranjera'!Z33+Tecnología!Z33+'Valores Éticos'!Z33+'Optativa 1'!Z33+'Optativa 2'!Z33+'Optativa 3'!Z33+'Cultura Clásica'!Z33+Filosofía!Z33)/('Lengua y Literatura'!AA33+'1ª Lengua Extranjera'!AA33+'Geografía e Historia'!AA33+'Educación Física'!AA33+Matemáticas!AA33+Religión!AA33+'Biología y Geología'!AA33+Digitalización!AA33+'Economía y Emprendimiento'!AA33+'Expresión Artística'!AA33+'Física y Química'!AA33+FOL!AA33+Latín!AA33+Música!AA33+'2ª Lengua Extranjera'!AA33+Tecnología!AA33+'Valores Éticos'!AA33+'Optativa 1'!AA33+'Optativa 2'!AA33+'Optativa 3'!AA33+'Cultura Clásica'!AA33+Filosofía!AA33),2),0)</f>
        <v>0</v>
      </c>
      <c r="Q33" s="22">
        <f>IFERROR(ROUND(('Lengua y Literatura'!AB33+'1ª Lengua Extranjera'!AB33+'Geografía e Historia'!AB33+'Educación Física'!AB33+Matemáticas!AB33+Religión!AB33+'Biología y Geología'!AB33+Digitalización!AB33+'Economía y Emprendimiento'!AB33+'Expresión Artística'!AB33+'Física y Química'!AB33+FOL!AB33+Latín!AB33+Música!AB33+'2ª Lengua Extranjera'!AB33+Tecnología!AB33+'Valores Éticos'!AB33+'Optativa 1'!AB33+'Optativa 2'!AB33+'Optativa 3'!AB33+'Cultura Clásica'!AB33+Filosofía!AB33)/('Lengua y Literatura'!AC33+'1ª Lengua Extranjera'!AC33+'Geografía e Historia'!AC33+'Educación Física'!AC33+Matemáticas!AC33+Religión!AC33+'Biología y Geología'!AC33+Digitalización!AC33+'Economía y Emprendimiento'!AC33+'Expresión Artística'!AC33+'Física y Química'!AC33+FOL!AC33+Latín!AC33+Música!AC33+'2ª Lengua Extranjera'!AC33+Tecnología!AC33+'Valores Éticos'!AC33+'Optativa 1'!AC33+'Optativa 2'!AC33+'Optativa 3'!AC33+'Cultura Clásica'!AC33+Filosofía!AC33),2),0)</f>
        <v>0</v>
      </c>
      <c r="R33" s="22">
        <f>IFERROR(ROUND(('Lengua y Literatura'!AD33+'1ª Lengua Extranjera'!AD33+'Geografía e Historia'!AD33+'Educación Física'!AD33+Matemáticas!AD33+Religión!AD33+'Biología y Geología'!AD33+Digitalización!AD33+'Economía y Emprendimiento'!AD33+'Expresión Artística'!AD33+'Física y Química'!AD33+FOL!AD33+Latín!AD33+Música!AD33+'2ª Lengua Extranjera'!AD33+Tecnología!AD33+'Valores Éticos'!AD33+'Optativa 1'!AD33+'Optativa 2'!AD33+'Optativa 3'!AD33+'Cultura Clásica'!AD33+Filosofía!AD33)/('Lengua y Literatura'!AE33+'1ª Lengua Extranjera'!AE33+'Geografía e Historia'!AE33+'Educación Física'!AE33+Matemáticas!AE33+Religión!AE33+'Biología y Geología'!AE33+Digitalización!AE33+'Economía y Emprendimiento'!AE33+'Expresión Artística'!AE33+'Física y Química'!AE33+FOL!AE33+Latín!AE33+Música!AE33+'2ª Lengua Extranjera'!AE33+Tecnología!AE33+'Valores Éticos'!AE33+'Optativa 1'!AE33+'Optativa 2'!AE33+'Optativa 3'!AE33+'Cultura Clásica'!AE33+Filosofía!AE33),2),0)</f>
        <v>0</v>
      </c>
      <c r="S33" s="22">
        <f>IFERROR(ROUND(('Lengua y Literatura'!AF33+'1ª Lengua Extranjera'!AF33+'Geografía e Historia'!AF33+'Educación Física'!AF33+Matemáticas!AF33+Religión!AF33+'Biología y Geología'!AF33+Digitalización!AF33+'Economía y Emprendimiento'!AF33+'Expresión Artística'!AF33+'Física y Química'!AF33+FOL!AF33+Latín!AF33+Música!AF33+'2ª Lengua Extranjera'!AF33+Tecnología!AF33+'Valores Éticos'!AF33+'Optativa 1'!AF33+'Optativa 2'!AF33+'Optativa 3'!AF33+'Cultura Clásica'!AF33+Filosofía!AF33)/('Lengua y Literatura'!AG33+'1ª Lengua Extranjera'!AG33+'Geografía e Historia'!AG33+'Educación Física'!AG33+Matemáticas!AG33+Religión!AG33+'Biología y Geología'!AG33+Digitalización!AG33+'Economía y Emprendimiento'!AG33+'Expresión Artística'!AG33+'Física y Química'!AG33+FOL!AG33+Latín!AG33+Música!AG33+'2ª Lengua Extranjera'!AG33+Tecnología!AG33+'Valores Éticos'!AG33+'Optativa 1'!AG33+'Optativa 2'!AG33+'Optativa 3'!AG33+'Cultura Clásica'!AG33+Filosofía!AG33),2),0)</f>
        <v>0</v>
      </c>
      <c r="T33" s="22">
        <f>IFERROR(ROUND(('Lengua y Literatura'!AH33+'1ª Lengua Extranjera'!AH33+'Geografía e Historia'!AH33+'Educación Física'!AH33+Matemáticas!AH33+Religión!AH33+'Biología y Geología'!AH33+Digitalización!AH33+'Economía y Emprendimiento'!AH33+'Expresión Artística'!AH33+'Física y Química'!AH33+FOL!AH33+Latín!AH33+Música!AH33+'2ª Lengua Extranjera'!AH33+Tecnología!AH33+'Valores Éticos'!AH33+'Optativa 1'!AH33+'Optativa 2'!AH33+'Optativa 3'!AH33+'Cultura Clásica'!AH33+Filosofía!AH33)/('Lengua y Literatura'!AI33+'1ª Lengua Extranjera'!AI33+'Geografía e Historia'!AI33+'Educación Física'!AI33+Matemáticas!AI33+Religión!AI33+'Biología y Geología'!AI33+Digitalización!AI33+'Economía y Emprendimiento'!AI33+'Expresión Artística'!AI33+'Física y Química'!AI33+FOL!AI33+Latín!AI33+Música!AI33+'2ª Lengua Extranjera'!AI33+Tecnología!AI33+'Valores Éticos'!AI33+'Optativa 1'!AI33+'Optativa 2'!AI33+'Optativa 3'!AI33+'Cultura Clásica'!AI33+Filosofía!AI33),2),0)</f>
        <v>0</v>
      </c>
      <c r="U33" s="22">
        <f>IFERROR(ROUND(('Lengua y Literatura'!AJ33+'1ª Lengua Extranjera'!AJ33+'Geografía e Historia'!AJ33+'Educación Física'!AJ33+Matemáticas!AJ33+Religión!AJ33+'Biología y Geología'!AJ33+Digitalización!AJ33+'Economía y Emprendimiento'!AJ33+'Expresión Artística'!AJ33+'Física y Química'!AJ33+FOL!AJ33+Latín!AJ33+Música!AJ33+'2ª Lengua Extranjera'!AJ33+Tecnología!AJ33+'Valores Éticos'!AJ33+'Optativa 1'!AJ33+'Optativa 2'!AJ33+'Optativa 3'!AJ33+'Cultura Clásica'!AJ33+Filosofía!AJ33)/('Lengua y Literatura'!AK33+'1ª Lengua Extranjera'!AK33+'Geografía e Historia'!AK33+'Educación Física'!AK33+Matemáticas!AK33+Religión!AK33+'Biología y Geología'!AK33+Digitalización!AK33+'Economía y Emprendimiento'!AK33+'Expresión Artística'!AK33+'Física y Química'!AK33+FOL!AK33+Latín!AK33+Música!AK33+'2ª Lengua Extranjera'!AK33+Tecnología!AK33+'Valores Éticos'!AK33+'Optativa 1'!AK33+'Optativa 2'!AK33+'Optativa 3'!AK33+'Cultura Clásica'!AK33+Filosofía!AK33),2),0)</f>
        <v>0</v>
      </c>
      <c r="V33" s="22">
        <f>IFERROR(ROUND(('Lengua y Literatura'!AL33+'1ª Lengua Extranjera'!AL33+'Geografía e Historia'!AL33+'Educación Física'!AL33+Matemáticas!AL33+Religión!AL33+'Biología y Geología'!AL33+Digitalización!AL33+'Economía y Emprendimiento'!AL33+'Expresión Artística'!AL33+'Física y Química'!AL33+FOL!AL33+Latín!AL33+Música!AL33+'2ª Lengua Extranjera'!AL33+Tecnología!AL33+'Valores Éticos'!AL33+'Optativa 1'!AL33+'Optativa 2'!AL33+'Optativa 3'!AL33+'Cultura Clásica'!AL33+Filosofía!AL33)/('Lengua y Literatura'!AM33+'1ª Lengua Extranjera'!AM33+'Geografía e Historia'!AM33+'Educación Física'!AM33+Matemáticas!AM33+Religión!AM33+'Biología y Geología'!AM33+Digitalización!AM33+'Economía y Emprendimiento'!AM33+'Expresión Artística'!AM33+'Física y Química'!AM33+FOL!AM33+Latín!AM33+Música!AM33+'2ª Lengua Extranjera'!AM33+Tecnología!AM33+'Valores Éticos'!AM33+'Optativa 1'!AM33+'Optativa 2'!AM33+'Optativa 3'!AM33+'Cultura Clásica'!AM33+Filosofía!AM33),2),0)</f>
        <v>0</v>
      </c>
      <c r="W33" s="22">
        <f>IFERROR(ROUND(('Lengua y Literatura'!AN33+'1ª Lengua Extranjera'!AN33+'Geografía e Historia'!AN33+'Educación Física'!AN33+Matemáticas!AN33+Religión!AN33+'Biología y Geología'!AN33+Digitalización!AN33+'Economía y Emprendimiento'!AN33+'Expresión Artística'!AN33+'Física y Química'!AN33+FOL!AN33+Latín!AN33+Música!AN33+'2ª Lengua Extranjera'!AN33+Tecnología!AN33+'Valores Éticos'!AN33+'Optativa 1'!AN33+'Optativa 2'!AN33+'Optativa 3'!AN33+'Cultura Clásica'!AN33+Filosofía!AN33)/('Lengua y Literatura'!AO33+'1ª Lengua Extranjera'!AO33+'Geografía e Historia'!AO33+'Educación Física'!AO33+Matemáticas!AO33+Religión!AO33+'Biología y Geología'!AO33+Digitalización!AO33+'Economía y Emprendimiento'!AO33+'Expresión Artística'!AO33+'Física y Química'!AO33+FOL!AO33+Latín!AO33+Música!AO33+'2ª Lengua Extranjera'!AO33+Tecnología!AO33+'Valores Éticos'!AO33+'Optativa 1'!AO33+'Optativa 2'!AO33+'Optativa 3'!AO33+'Cultura Clásica'!AO33+Filosofía!AO33),2),0)</f>
        <v>0</v>
      </c>
      <c r="Y33" s="4"/>
      <c r="Z33" s="4"/>
      <c r="AA33" s="4"/>
      <c r="AB33" s="4"/>
      <c r="AC33" s="4"/>
      <c r="AD33" s="4"/>
      <c r="AE33" s="4"/>
      <c r="AF33" s="4"/>
    </row>
    <row r="34" spans="1:32" x14ac:dyDescent="0.25">
      <c r="A34" s="3">
        <v>31</v>
      </c>
      <c r="B34" s="7"/>
      <c r="C34" s="2" t="str">
        <f t="shared" si="1"/>
        <v>D</v>
      </c>
      <c r="D34" s="2" t="str">
        <f t="shared" si="1"/>
        <v>D</v>
      </c>
      <c r="E34" s="2" t="str">
        <f t="shared" si="1"/>
        <v>D</v>
      </c>
      <c r="F34" s="2" t="str">
        <f t="shared" si="1"/>
        <v>D</v>
      </c>
      <c r="G34" s="2" t="str">
        <f t="shared" si="1"/>
        <v>D</v>
      </c>
      <c r="H34" s="2" t="str">
        <f t="shared" si="1"/>
        <v>D</v>
      </c>
      <c r="I34" s="2" t="str">
        <f t="shared" si="1"/>
        <v>D</v>
      </c>
      <c r="J34" s="2" t="str">
        <f t="shared" si="1"/>
        <v>D</v>
      </c>
      <c r="P34" s="21">
        <f>IFERROR(ROUND(('Lengua y Literatura'!Z34+'1ª Lengua Extranjera'!Z34+'Geografía e Historia'!Z34+'Educación Física'!Z34+Matemáticas!Z34+Religión!Z34+'Biología y Geología'!Z34+Digitalización!Z34+'Economía y Emprendimiento'!Z34+'Expresión Artística'!Z34+'Física y Química'!Z34+FOL!Z34+Latín!Z34+Música!Z34+'2ª Lengua Extranjera'!Z34+Tecnología!Z34+'Valores Éticos'!Z34+'Optativa 1'!Z34+'Optativa 2'!Z34+'Optativa 3'!Z34+'Cultura Clásica'!Z34+Filosofía!Z34)/('Lengua y Literatura'!AA34+'1ª Lengua Extranjera'!AA34+'Geografía e Historia'!AA34+'Educación Física'!AA34+Matemáticas!AA34+Religión!AA34+'Biología y Geología'!AA34+Digitalización!AA34+'Economía y Emprendimiento'!AA34+'Expresión Artística'!AA34+'Física y Química'!AA34+FOL!AA34+Latín!AA34+Música!AA34+'2ª Lengua Extranjera'!AA34+Tecnología!AA34+'Valores Éticos'!AA34+'Optativa 1'!AA34+'Optativa 2'!AA34+'Optativa 3'!AA34+'Cultura Clásica'!AA34+Filosofía!AA34),2),0)</f>
        <v>0</v>
      </c>
      <c r="Q34" s="21">
        <f>IFERROR(ROUND(('Lengua y Literatura'!AB34+'1ª Lengua Extranjera'!AB34+'Geografía e Historia'!AB34+'Educación Física'!AB34+Matemáticas!AB34+Religión!AB34+'Biología y Geología'!AB34+Digitalización!AB34+'Economía y Emprendimiento'!AB34+'Expresión Artística'!AB34+'Física y Química'!AB34+FOL!AB34+Latín!AB34+Música!AB34+'2ª Lengua Extranjera'!AB34+Tecnología!AB34+'Valores Éticos'!AB34+'Optativa 1'!AB34+'Optativa 2'!AB34+'Optativa 3'!AB34+'Cultura Clásica'!AB34+Filosofía!AB34)/('Lengua y Literatura'!AC34+'1ª Lengua Extranjera'!AC34+'Geografía e Historia'!AC34+'Educación Física'!AC34+Matemáticas!AC34+Religión!AC34+'Biología y Geología'!AC34+Digitalización!AC34+'Economía y Emprendimiento'!AC34+'Expresión Artística'!AC34+'Física y Química'!AC34+FOL!AC34+Latín!AC34+Música!AC34+'2ª Lengua Extranjera'!AC34+Tecnología!AC34+'Valores Éticos'!AC34+'Optativa 1'!AC34+'Optativa 2'!AC34+'Optativa 3'!AC34+'Cultura Clásica'!AC34+Filosofía!AC34),2),0)</f>
        <v>0</v>
      </c>
      <c r="R34" s="21">
        <f>IFERROR(ROUND(('Lengua y Literatura'!AD34+'1ª Lengua Extranjera'!AD34+'Geografía e Historia'!AD34+'Educación Física'!AD34+Matemáticas!AD34+Religión!AD34+'Biología y Geología'!AD34+Digitalización!AD34+'Economía y Emprendimiento'!AD34+'Expresión Artística'!AD34+'Física y Química'!AD34+FOL!AD34+Latín!AD34+Música!AD34+'2ª Lengua Extranjera'!AD34+Tecnología!AD34+'Valores Éticos'!AD34+'Optativa 1'!AD34+'Optativa 2'!AD34+'Optativa 3'!AD34+'Cultura Clásica'!AD34+Filosofía!AD34)/('Lengua y Literatura'!AE34+'1ª Lengua Extranjera'!AE34+'Geografía e Historia'!AE34+'Educación Física'!AE34+Matemáticas!AE34+Religión!AE34+'Biología y Geología'!AE34+Digitalización!AE34+'Economía y Emprendimiento'!AE34+'Expresión Artística'!AE34+'Física y Química'!AE34+FOL!AE34+Latín!AE34+Música!AE34+'2ª Lengua Extranjera'!AE34+Tecnología!AE34+'Valores Éticos'!AE34+'Optativa 1'!AE34+'Optativa 2'!AE34+'Optativa 3'!AE34+'Cultura Clásica'!AE34+Filosofía!AE34),2),0)</f>
        <v>0</v>
      </c>
      <c r="S34" s="21">
        <f>IFERROR(ROUND(('Lengua y Literatura'!AF34+'1ª Lengua Extranjera'!AF34+'Geografía e Historia'!AF34+'Educación Física'!AF34+Matemáticas!AF34+Religión!AF34+'Biología y Geología'!AF34+Digitalización!AF34+'Economía y Emprendimiento'!AF34+'Expresión Artística'!AF34+'Física y Química'!AF34+FOL!AF34+Latín!AF34+Música!AF34+'2ª Lengua Extranjera'!AF34+Tecnología!AF34+'Valores Éticos'!AF34+'Optativa 1'!AF34+'Optativa 2'!AF34+'Optativa 3'!AF34+'Cultura Clásica'!AF34+Filosofía!AF34)/('Lengua y Literatura'!AG34+'1ª Lengua Extranjera'!AG34+'Geografía e Historia'!AG34+'Educación Física'!AG34+Matemáticas!AG34+Religión!AG34+'Biología y Geología'!AG34+Digitalización!AG34+'Economía y Emprendimiento'!AG34+'Expresión Artística'!AG34+'Física y Química'!AG34+FOL!AG34+Latín!AG34+Música!AG34+'2ª Lengua Extranjera'!AG34+Tecnología!AG34+'Valores Éticos'!AG34+'Optativa 1'!AG34+'Optativa 2'!AG34+'Optativa 3'!AG34+'Cultura Clásica'!AG34+Filosofía!AG34),2),0)</f>
        <v>0</v>
      </c>
      <c r="T34" s="21">
        <f>IFERROR(ROUND(('Lengua y Literatura'!AH34+'1ª Lengua Extranjera'!AH34+'Geografía e Historia'!AH34+'Educación Física'!AH34+Matemáticas!AH34+Religión!AH34+'Biología y Geología'!AH34+Digitalización!AH34+'Economía y Emprendimiento'!AH34+'Expresión Artística'!AH34+'Física y Química'!AH34+FOL!AH34+Latín!AH34+Música!AH34+'2ª Lengua Extranjera'!AH34+Tecnología!AH34+'Valores Éticos'!AH34+'Optativa 1'!AH34+'Optativa 2'!AH34+'Optativa 3'!AH34+'Cultura Clásica'!AH34+Filosofía!AH34)/('Lengua y Literatura'!AI34+'1ª Lengua Extranjera'!AI34+'Geografía e Historia'!AI34+'Educación Física'!AI34+Matemáticas!AI34+Religión!AI34+'Biología y Geología'!AI34+Digitalización!AI34+'Economía y Emprendimiento'!AI34+'Expresión Artística'!AI34+'Física y Química'!AI34+FOL!AI34+Latín!AI34+Música!AI34+'2ª Lengua Extranjera'!AI34+Tecnología!AI34+'Valores Éticos'!AI34+'Optativa 1'!AI34+'Optativa 2'!AI34+'Optativa 3'!AI34+'Cultura Clásica'!AI34+Filosofía!AI34),2),0)</f>
        <v>0</v>
      </c>
      <c r="U34" s="21">
        <f>IFERROR(ROUND(('Lengua y Literatura'!AJ34+'1ª Lengua Extranjera'!AJ34+'Geografía e Historia'!AJ34+'Educación Física'!AJ34+Matemáticas!AJ34+Religión!AJ34+'Biología y Geología'!AJ34+Digitalización!AJ34+'Economía y Emprendimiento'!AJ34+'Expresión Artística'!AJ34+'Física y Química'!AJ34+FOL!AJ34+Latín!AJ34+Música!AJ34+'2ª Lengua Extranjera'!AJ34+Tecnología!AJ34+'Valores Éticos'!AJ34+'Optativa 1'!AJ34+'Optativa 2'!AJ34+'Optativa 3'!AJ34+'Cultura Clásica'!AJ34+Filosofía!AJ34)/('Lengua y Literatura'!AK34+'1ª Lengua Extranjera'!AK34+'Geografía e Historia'!AK34+'Educación Física'!AK34+Matemáticas!AK34+Religión!AK34+'Biología y Geología'!AK34+Digitalización!AK34+'Economía y Emprendimiento'!AK34+'Expresión Artística'!AK34+'Física y Química'!AK34+FOL!AK34+Latín!AK34+Música!AK34+'2ª Lengua Extranjera'!AK34+Tecnología!AK34+'Valores Éticos'!AK34+'Optativa 1'!AK34+'Optativa 2'!AK34+'Optativa 3'!AK34+'Cultura Clásica'!AK34+Filosofía!AK34),2),0)</f>
        <v>0</v>
      </c>
      <c r="V34" s="21">
        <f>IFERROR(ROUND(('Lengua y Literatura'!AL34+'1ª Lengua Extranjera'!AL34+'Geografía e Historia'!AL34+'Educación Física'!AL34+Matemáticas!AL34+Religión!AL34+'Biología y Geología'!AL34+Digitalización!AL34+'Economía y Emprendimiento'!AL34+'Expresión Artística'!AL34+'Física y Química'!AL34+FOL!AL34+Latín!AL34+Música!AL34+'2ª Lengua Extranjera'!AL34+Tecnología!AL34+'Valores Éticos'!AL34+'Optativa 1'!AL34+'Optativa 2'!AL34+'Optativa 3'!AL34+'Cultura Clásica'!AL34+Filosofía!AL34)/('Lengua y Literatura'!AM34+'1ª Lengua Extranjera'!AM34+'Geografía e Historia'!AM34+'Educación Física'!AM34+Matemáticas!AM34+Religión!AM34+'Biología y Geología'!AM34+Digitalización!AM34+'Economía y Emprendimiento'!AM34+'Expresión Artística'!AM34+'Física y Química'!AM34+FOL!AM34+Latín!AM34+Música!AM34+'2ª Lengua Extranjera'!AM34+Tecnología!AM34+'Valores Éticos'!AM34+'Optativa 1'!AM34+'Optativa 2'!AM34+'Optativa 3'!AM34+'Cultura Clásica'!AM34+Filosofía!AM34),2),0)</f>
        <v>0</v>
      </c>
      <c r="W34" s="21">
        <f>IFERROR(ROUND(('Lengua y Literatura'!AN34+'1ª Lengua Extranjera'!AN34+'Geografía e Historia'!AN34+'Educación Física'!AN34+Matemáticas!AN34+Religión!AN34+'Biología y Geología'!AN34+Digitalización!AN34+'Economía y Emprendimiento'!AN34+'Expresión Artística'!AN34+'Física y Química'!AN34+FOL!AN34+Latín!AN34+Música!AN34+'2ª Lengua Extranjera'!AN34+Tecnología!AN34+'Valores Éticos'!AN34+'Optativa 1'!AN34+'Optativa 2'!AN34+'Optativa 3'!AN34+'Cultura Clásica'!AN34+Filosofía!AN34)/('Lengua y Literatura'!AO34+'1ª Lengua Extranjera'!AO34+'Geografía e Historia'!AO34+'Educación Física'!AO34+Matemáticas!AO34+Religión!AO34+'Biología y Geología'!AO34+Digitalización!AO34+'Economía y Emprendimiento'!AO34+'Expresión Artística'!AO34+'Física y Química'!AO34+FOL!AO34+Latín!AO34+Música!AO34+'2ª Lengua Extranjera'!AO34+Tecnología!AO34+'Valores Éticos'!AO34+'Optativa 1'!AO34+'Optativa 2'!AO34+'Optativa 3'!AO34+'Cultura Clásica'!AO34+Filosofía!AO34),2),0)</f>
        <v>0</v>
      </c>
      <c r="Y34" s="4"/>
      <c r="Z34" s="4"/>
      <c r="AA34" s="4"/>
      <c r="AB34" s="4"/>
      <c r="AC34" s="4"/>
      <c r="AD34" s="4"/>
      <c r="AE34" s="4"/>
      <c r="AF34" s="4"/>
    </row>
    <row r="35" spans="1:32" x14ac:dyDescent="0.25">
      <c r="A35" s="3">
        <v>32</v>
      </c>
      <c r="B35" s="8"/>
      <c r="C35" s="4" t="str">
        <f t="shared" si="1"/>
        <v>D</v>
      </c>
      <c r="D35" s="4" t="str">
        <f t="shared" si="1"/>
        <v>D</v>
      </c>
      <c r="E35" s="4" t="str">
        <f t="shared" si="1"/>
        <v>D</v>
      </c>
      <c r="F35" s="4" t="str">
        <f t="shared" si="1"/>
        <v>D</v>
      </c>
      <c r="G35" s="4" t="str">
        <f t="shared" si="1"/>
        <v>D</v>
      </c>
      <c r="H35" s="4" t="str">
        <f t="shared" si="1"/>
        <v>D</v>
      </c>
      <c r="I35" s="4" t="str">
        <f t="shared" si="1"/>
        <v>D</v>
      </c>
      <c r="J35" s="4" t="str">
        <f t="shared" si="1"/>
        <v>D</v>
      </c>
      <c r="P35" s="22">
        <f>IFERROR(ROUND(('Lengua y Literatura'!Z35+'1ª Lengua Extranjera'!Z35+'Geografía e Historia'!Z35+'Educación Física'!Z35+Matemáticas!Z35+Religión!Z35+'Biología y Geología'!Z35+Digitalización!Z35+'Economía y Emprendimiento'!Z35+'Expresión Artística'!Z35+'Física y Química'!Z35+FOL!Z35+Latín!Z35+Música!Z35+'2ª Lengua Extranjera'!Z35+Tecnología!Z35+'Valores Éticos'!Z35+'Optativa 1'!Z35+'Optativa 2'!Z35+'Optativa 3'!Z35+'Cultura Clásica'!Z35+Filosofía!Z35)/('Lengua y Literatura'!AA35+'1ª Lengua Extranjera'!AA35+'Geografía e Historia'!AA35+'Educación Física'!AA35+Matemáticas!AA35+Religión!AA35+'Biología y Geología'!AA35+Digitalización!AA35+'Economía y Emprendimiento'!AA35+'Expresión Artística'!AA35+'Física y Química'!AA35+FOL!AA35+Latín!AA35+Música!AA35+'2ª Lengua Extranjera'!AA35+Tecnología!AA35+'Valores Éticos'!AA35+'Optativa 1'!AA35+'Optativa 2'!AA35+'Optativa 3'!AA35+'Cultura Clásica'!AA35+Filosofía!AA35),2),0)</f>
        <v>0</v>
      </c>
      <c r="Q35" s="22">
        <f>IFERROR(ROUND(('Lengua y Literatura'!AB35+'1ª Lengua Extranjera'!AB35+'Geografía e Historia'!AB35+'Educación Física'!AB35+Matemáticas!AB35+Religión!AB35+'Biología y Geología'!AB35+Digitalización!AB35+'Economía y Emprendimiento'!AB35+'Expresión Artística'!AB35+'Física y Química'!AB35+FOL!AB35+Latín!AB35+Música!AB35+'2ª Lengua Extranjera'!AB35+Tecnología!AB35+'Valores Éticos'!AB35+'Optativa 1'!AB35+'Optativa 2'!AB35+'Optativa 3'!AB35+'Cultura Clásica'!AB35+Filosofía!AB35)/('Lengua y Literatura'!AC35+'1ª Lengua Extranjera'!AC35+'Geografía e Historia'!AC35+'Educación Física'!AC35+Matemáticas!AC35+Religión!AC35+'Biología y Geología'!AC35+Digitalización!AC35+'Economía y Emprendimiento'!AC35+'Expresión Artística'!AC35+'Física y Química'!AC35+FOL!AC35+Latín!AC35+Música!AC35+'2ª Lengua Extranjera'!AC35+Tecnología!AC35+'Valores Éticos'!AC35+'Optativa 1'!AC35+'Optativa 2'!AC35+'Optativa 3'!AC35+'Cultura Clásica'!AC35+Filosofía!AC35),2),0)</f>
        <v>0</v>
      </c>
      <c r="R35" s="22">
        <f>IFERROR(ROUND(('Lengua y Literatura'!AD35+'1ª Lengua Extranjera'!AD35+'Geografía e Historia'!AD35+'Educación Física'!AD35+Matemáticas!AD35+Religión!AD35+'Biología y Geología'!AD35+Digitalización!AD35+'Economía y Emprendimiento'!AD35+'Expresión Artística'!AD35+'Física y Química'!AD35+FOL!AD35+Latín!AD35+Música!AD35+'2ª Lengua Extranjera'!AD35+Tecnología!AD35+'Valores Éticos'!AD35+'Optativa 1'!AD35+'Optativa 2'!AD35+'Optativa 3'!AD35+'Cultura Clásica'!AD35+Filosofía!AD35)/('Lengua y Literatura'!AE35+'1ª Lengua Extranjera'!AE35+'Geografía e Historia'!AE35+'Educación Física'!AE35+Matemáticas!AE35+Religión!AE35+'Biología y Geología'!AE35+Digitalización!AE35+'Economía y Emprendimiento'!AE35+'Expresión Artística'!AE35+'Física y Química'!AE35+FOL!AE35+Latín!AE35+Música!AE35+'2ª Lengua Extranjera'!AE35+Tecnología!AE35+'Valores Éticos'!AE35+'Optativa 1'!AE35+'Optativa 2'!AE35+'Optativa 3'!AE35+'Cultura Clásica'!AE35+Filosofía!AE35),2),0)</f>
        <v>0</v>
      </c>
      <c r="S35" s="22">
        <f>IFERROR(ROUND(('Lengua y Literatura'!AF35+'1ª Lengua Extranjera'!AF35+'Geografía e Historia'!AF35+'Educación Física'!AF35+Matemáticas!AF35+Religión!AF35+'Biología y Geología'!AF35+Digitalización!AF35+'Economía y Emprendimiento'!AF35+'Expresión Artística'!AF35+'Física y Química'!AF35+FOL!AF35+Latín!AF35+Música!AF35+'2ª Lengua Extranjera'!AF35+Tecnología!AF35+'Valores Éticos'!AF35+'Optativa 1'!AF35+'Optativa 2'!AF35+'Optativa 3'!AF35+'Cultura Clásica'!AF35+Filosofía!AF35)/('Lengua y Literatura'!AG35+'1ª Lengua Extranjera'!AG35+'Geografía e Historia'!AG35+'Educación Física'!AG35+Matemáticas!AG35+Religión!AG35+'Biología y Geología'!AG35+Digitalización!AG35+'Economía y Emprendimiento'!AG35+'Expresión Artística'!AG35+'Física y Química'!AG35+FOL!AG35+Latín!AG35+Música!AG35+'2ª Lengua Extranjera'!AG35+Tecnología!AG35+'Valores Éticos'!AG35+'Optativa 1'!AG35+'Optativa 2'!AG35+'Optativa 3'!AG35+'Cultura Clásica'!AG35+Filosofía!AG35),2),0)</f>
        <v>0</v>
      </c>
      <c r="T35" s="22">
        <f>IFERROR(ROUND(('Lengua y Literatura'!AH35+'1ª Lengua Extranjera'!AH35+'Geografía e Historia'!AH35+'Educación Física'!AH35+Matemáticas!AH35+Religión!AH35+'Biología y Geología'!AH35+Digitalización!AH35+'Economía y Emprendimiento'!AH35+'Expresión Artística'!AH35+'Física y Química'!AH35+FOL!AH35+Latín!AH35+Música!AH35+'2ª Lengua Extranjera'!AH35+Tecnología!AH35+'Valores Éticos'!AH35+'Optativa 1'!AH35+'Optativa 2'!AH35+'Optativa 3'!AH35+'Cultura Clásica'!AH35+Filosofía!AH35)/('Lengua y Literatura'!AI35+'1ª Lengua Extranjera'!AI35+'Geografía e Historia'!AI35+'Educación Física'!AI35+Matemáticas!AI35+Religión!AI35+'Biología y Geología'!AI35+Digitalización!AI35+'Economía y Emprendimiento'!AI35+'Expresión Artística'!AI35+'Física y Química'!AI35+FOL!AI35+Latín!AI35+Música!AI35+'2ª Lengua Extranjera'!AI35+Tecnología!AI35+'Valores Éticos'!AI35+'Optativa 1'!AI35+'Optativa 2'!AI35+'Optativa 3'!AI35+'Cultura Clásica'!AI35+Filosofía!AI35),2),0)</f>
        <v>0</v>
      </c>
      <c r="U35" s="22">
        <f>IFERROR(ROUND(('Lengua y Literatura'!AJ35+'1ª Lengua Extranjera'!AJ35+'Geografía e Historia'!AJ35+'Educación Física'!AJ35+Matemáticas!AJ35+Religión!AJ35+'Biología y Geología'!AJ35+Digitalización!AJ35+'Economía y Emprendimiento'!AJ35+'Expresión Artística'!AJ35+'Física y Química'!AJ35+FOL!AJ35+Latín!AJ35+Música!AJ35+'2ª Lengua Extranjera'!AJ35+Tecnología!AJ35+'Valores Éticos'!AJ35+'Optativa 1'!AJ35+'Optativa 2'!AJ35+'Optativa 3'!AJ35+'Cultura Clásica'!AJ35+Filosofía!AJ35)/('Lengua y Literatura'!AK35+'1ª Lengua Extranjera'!AK35+'Geografía e Historia'!AK35+'Educación Física'!AK35+Matemáticas!AK35+Religión!AK35+'Biología y Geología'!AK35+Digitalización!AK35+'Economía y Emprendimiento'!AK35+'Expresión Artística'!AK35+'Física y Química'!AK35+FOL!AK35+Latín!AK35+Música!AK35+'2ª Lengua Extranjera'!AK35+Tecnología!AK35+'Valores Éticos'!AK35+'Optativa 1'!AK35+'Optativa 2'!AK35+'Optativa 3'!AK35+'Cultura Clásica'!AK35+Filosofía!AK35),2),0)</f>
        <v>0</v>
      </c>
      <c r="V35" s="22">
        <f>IFERROR(ROUND(('Lengua y Literatura'!AL35+'1ª Lengua Extranjera'!AL35+'Geografía e Historia'!AL35+'Educación Física'!AL35+Matemáticas!AL35+Religión!AL35+'Biología y Geología'!AL35+Digitalización!AL35+'Economía y Emprendimiento'!AL35+'Expresión Artística'!AL35+'Física y Química'!AL35+FOL!AL35+Latín!AL35+Música!AL35+'2ª Lengua Extranjera'!AL35+Tecnología!AL35+'Valores Éticos'!AL35+'Optativa 1'!AL35+'Optativa 2'!AL35+'Optativa 3'!AL35+'Cultura Clásica'!AL35+Filosofía!AL35)/('Lengua y Literatura'!AM35+'1ª Lengua Extranjera'!AM35+'Geografía e Historia'!AM35+'Educación Física'!AM35+Matemáticas!AM35+Religión!AM35+'Biología y Geología'!AM35+Digitalización!AM35+'Economía y Emprendimiento'!AM35+'Expresión Artística'!AM35+'Física y Química'!AM35+FOL!AM35+Latín!AM35+Música!AM35+'2ª Lengua Extranjera'!AM35+Tecnología!AM35+'Valores Éticos'!AM35+'Optativa 1'!AM35+'Optativa 2'!AM35+'Optativa 3'!AM35+'Cultura Clásica'!AM35+Filosofía!AM35),2),0)</f>
        <v>0</v>
      </c>
      <c r="W35" s="22">
        <f>IFERROR(ROUND(('Lengua y Literatura'!AN35+'1ª Lengua Extranjera'!AN35+'Geografía e Historia'!AN35+'Educación Física'!AN35+Matemáticas!AN35+Religión!AN35+'Biología y Geología'!AN35+Digitalización!AN35+'Economía y Emprendimiento'!AN35+'Expresión Artística'!AN35+'Física y Química'!AN35+FOL!AN35+Latín!AN35+Música!AN35+'2ª Lengua Extranjera'!AN35+Tecnología!AN35+'Valores Éticos'!AN35+'Optativa 1'!AN35+'Optativa 2'!AN35+'Optativa 3'!AN35+'Cultura Clásica'!AN35+Filosofía!AN35)/('Lengua y Literatura'!AO35+'1ª Lengua Extranjera'!AO35+'Geografía e Historia'!AO35+'Educación Física'!AO35+Matemáticas!AO35+Religión!AO35+'Biología y Geología'!AO35+Digitalización!AO35+'Economía y Emprendimiento'!AO35+'Expresión Artística'!AO35+'Física y Química'!AO35+FOL!AO35+Latín!AO35+Música!AO35+'2ª Lengua Extranjera'!AO35+Tecnología!AO35+'Valores Éticos'!AO35+'Optativa 1'!AO35+'Optativa 2'!AO35+'Optativa 3'!AO35+'Cultura Clásica'!AO35+Filosofía!AO35),2),0)</f>
        <v>0</v>
      </c>
      <c r="Y35" s="4"/>
      <c r="Z35" s="4"/>
      <c r="AA35" s="4"/>
      <c r="AB35" s="4"/>
      <c r="AC35" s="4"/>
      <c r="AD35" s="4"/>
      <c r="AE35" s="4"/>
      <c r="AF35" s="4"/>
    </row>
    <row r="36" spans="1:32" x14ac:dyDescent="0.25">
      <c r="A36" s="3">
        <v>33</v>
      </c>
      <c r="B36" s="7"/>
      <c r="C36" s="2" t="str">
        <f t="shared" si="1"/>
        <v>D</v>
      </c>
      <c r="D36" s="2" t="str">
        <f t="shared" si="1"/>
        <v>D</v>
      </c>
      <c r="E36" s="2" t="str">
        <f t="shared" si="1"/>
        <v>D</v>
      </c>
      <c r="F36" s="2" t="str">
        <f t="shared" si="1"/>
        <v>D</v>
      </c>
      <c r="G36" s="2" t="str">
        <f t="shared" si="1"/>
        <v>D</v>
      </c>
      <c r="H36" s="2" t="str">
        <f t="shared" si="1"/>
        <v>D</v>
      </c>
      <c r="I36" s="2" t="str">
        <f t="shared" si="1"/>
        <v>D</v>
      </c>
      <c r="J36" s="2" t="str">
        <f t="shared" si="1"/>
        <v>D</v>
      </c>
      <c r="P36" s="21">
        <f>IFERROR(ROUND(('Lengua y Literatura'!Z36+'1ª Lengua Extranjera'!Z36+'Geografía e Historia'!Z36+'Educación Física'!Z36+Matemáticas!Z36+Religión!Z36+'Biología y Geología'!Z36+Digitalización!Z36+'Economía y Emprendimiento'!Z36+'Expresión Artística'!Z36+'Física y Química'!Z36+FOL!Z36+Latín!Z36+Música!Z36+'2ª Lengua Extranjera'!Z36+Tecnología!Z36+'Valores Éticos'!Z36+'Optativa 1'!Z36+'Optativa 2'!Z36+'Optativa 3'!Z36+'Cultura Clásica'!Z36+Filosofía!Z36)/('Lengua y Literatura'!AA36+'1ª Lengua Extranjera'!AA36+'Geografía e Historia'!AA36+'Educación Física'!AA36+Matemáticas!AA36+Religión!AA36+'Biología y Geología'!AA36+Digitalización!AA36+'Economía y Emprendimiento'!AA36+'Expresión Artística'!AA36+'Física y Química'!AA36+FOL!AA36+Latín!AA36+Música!AA36+'2ª Lengua Extranjera'!AA36+Tecnología!AA36+'Valores Éticos'!AA36+'Optativa 1'!AA36+'Optativa 2'!AA36+'Optativa 3'!AA36+'Cultura Clásica'!AA36+Filosofía!AA36),2),0)</f>
        <v>0</v>
      </c>
      <c r="Q36" s="21">
        <f>IFERROR(ROUND(('Lengua y Literatura'!AB36+'1ª Lengua Extranjera'!AB36+'Geografía e Historia'!AB36+'Educación Física'!AB36+Matemáticas!AB36+Religión!AB36+'Biología y Geología'!AB36+Digitalización!AB36+'Economía y Emprendimiento'!AB36+'Expresión Artística'!AB36+'Física y Química'!AB36+FOL!AB36+Latín!AB36+Música!AB36+'2ª Lengua Extranjera'!AB36+Tecnología!AB36+'Valores Éticos'!AB36+'Optativa 1'!AB36+'Optativa 2'!AB36+'Optativa 3'!AB36+'Cultura Clásica'!AB36+Filosofía!AB36)/('Lengua y Literatura'!AC36+'1ª Lengua Extranjera'!AC36+'Geografía e Historia'!AC36+'Educación Física'!AC36+Matemáticas!AC36+Religión!AC36+'Biología y Geología'!AC36+Digitalización!AC36+'Economía y Emprendimiento'!AC36+'Expresión Artística'!AC36+'Física y Química'!AC36+FOL!AC36+Latín!AC36+Música!AC36+'2ª Lengua Extranjera'!AC36+Tecnología!AC36+'Valores Éticos'!AC36+'Optativa 1'!AC36+'Optativa 2'!AC36+'Optativa 3'!AC36+'Cultura Clásica'!AC36+Filosofía!AC36),2),0)</f>
        <v>0</v>
      </c>
      <c r="R36" s="21">
        <f>IFERROR(ROUND(('Lengua y Literatura'!AD36+'1ª Lengua Extranjera'!AD36+'Geografía e Historia'!AD36+'Educación Física'!AD36+Matemáticas!AD36+Religión!AD36+'Biología y Geología'!AD36+Digitalización!AD36+'Economía y Emprendimiento'!AD36+'Expresión Artística'!AD36+'Física y Química'!AD36+FOL!AD36+Latín!AD36+Música!AD36+'2ª Lengua Extranjera'!AD36+Tecnología!AD36+'Valores Éticos'!AD36+'Optativa 1'!AD36+'Optativa 2'!AD36+'Optativa 3'!AD36+'Cultura Clásica'!AD36+Filosofía!AD36)/('Lengua y Literatura'!AE36+'1ª Lengua Extranjera'!AE36+'Geografía e Historia'!AE36+'Educación Física'!AE36+Matemáticas!AE36+Religión!AE36+'Biología y Geología'!AE36+Digitalización!AE36+'Economía y Emprendimiento'!AE36+'Expresión Artística'!AE36+'Física y Química'!AE36+FOL!AE36+Latín!AE36+Música!AE36+'2ª Lengua Extranjera'!AE36+Tecnología!AE36+'Valores Éticos'!AE36+'Optativa 1'!AE36+'Optativa 2'!AE36+'Optativa 3'!AE36+'Cultura Clásica'!AE36+Filosofía!AE36),2),0)</f>
        <v>0</v>
      </c>
      <c r="S36" s="21">
        <f>IFERROR(ROUND(('Lengua y Literatura'!AF36+'1ª Lengua Extranjera'!AF36+'Geografía e Historia'!AF36+'Educación Física'!AF36+Matemáticas!AF36+Religión!AF36+'Biología y Geología'!AF36+Digitalización!AF36+'Economía y Emprendimiento'!AF36+'Expresión Artística'!AF36+'Física y Química'!AF36+FOL!AF36+Latín!AF36+Música!AF36+'2ª Lengua Extranjera'!AF36+Tecnología!AF36+'Valores Éticos'!AF36+'Optativa 1'!AF36+'Optativa 2'!AF36+'Optativa 3'!AF36+'Cultura Clásica'!AF36+Filosofía!AF36)/('Lengua y Literatura'!AG36+'1ª Lengua Extranjera'!AG36+'Geografía e Historia'!AG36+'Educación Física'!AG36+Matemáticas!AG36+Religión!AG36+'Biología y Geología'!AG36+Digitalización!AG36+'Economía y Emprendimiento'!AG36+'Expresión Artística'!AG36+'Física y Química'!AG36+FOL!AG36+Latín!AG36+Música!AG36+'2ª Lengua Extranjera'!AG36+Tecnología!AG36+'Valores Éticos'!AG36+'Optativa 1'!AG36+'Optativa 2'!AG36+'Optativa 3'!AG36+'Cultura Clásica'!AG36+Filosofía!AG36),2),0)</f>
        <v>0</v>
      </c>
      <c r="T36" s="21">
        <f>IFERROR(ROUND(('Lengua y Literatura'!AH36+'1ª Lengua Extranjera'!AH36+'Geografía e Historia'!AH36+'Educación Física'!AH36+Matemáticas!AH36+Religión!AH36+'Biología y Geología'!AH36+Digitalización!AH36+'Economía y Emprendimiento'!AH36+'Expresión Artística'!AH36+'Física y Química'!AH36+FOL!AH36+Latín!AH36+Música!AH36+'2ª Lengua Extranjera'!AH36+Tecnología!AH36+'Valores Éticos'!AH36+'Optativa 1'!AH36+'Optativa 2'!AH36+'Optativa 3'!AH36+'Cultura Clásica'!AH36+Filosofía!AH36)/('Lengua y Literatura'!AI36+'1ª Lengua Extranjera'!AI36+'Geografía e Historia'!AI36+'Educación Física'!AI36+Matemáticas!AI36+Religión!AI36+'Biología y Geología'!AI36+Digitalización!AI36+'Economía y Emprendimiento'!AI36+'Expresión Artística'!AI36+'Física y Química'!AI36+FOL!AI36+Latín!AI36+Música!AI36+'2ª Lengua Extranjera'!AI36+Tecnología!AI36+'Valores Éticos'!AI36+'Optativa 1'!AI36+'Optativa 2'!AI36+'Optativa 3'!AI36+'Cultura Clásica'!AI36+Filosofía!AI36),2),0)</f>
        <v>0</v>
      </c>
      <c r="U36" s="21">
        <f>IFERROR(ROUND(('Lengua y Literatura'!AJ36+'1ª Lengua Extranjera'!AJ36+'Geografía e Historia'!AJ36+'Educación Física'!AJ36+Matemáticas!AJ36+Religión!AJ36+'Biología y Geología'!AJ36+Digitalización!AJ36+'Economía y Emprendimiento'!AJ36+'Expresión Artística'!AJ36+'Física y Química'!AJ36+FOL!AJ36+Latín!AJ36+Música!AJ36+'2ª Lengua Extranjera'!AJ36+Tecnología!AJ36+'Valores Éticos'!AJ36+'Optativa 1'!AJ36+'Optativa 2'!AJ36+'Optativa 3'!AJ36+'Cultura Clásica'!AJ36+Filosofía!AJ36)/('Lengua y Literatura'!AK36+'1ª Lengua Extranjera'!AK36+'Geografía e Historia'!AK36+'Educación Física'!AK36+Matemáticas!AK36+Religión!AK36+'Biología y Geología'!AK36+Digitalización!AK36+'Economía y Emprendimiento'!AK36+'Expresión Artística'!AK36+'Física y Química'!AK36+FOL!AK36+Latín!AK36+Música!AK36+'2ª Lengua Extranjera'!AK36+Tecnología!AK36+'Valores Éticos'!AK36+'Optativa 1'!AK36+'Optativa 2'!AK36+'Optativa 3'!AK36+'Cultura Clásica'!AK36+Filosofía!AK36),2),0)</f>
        <v>0</v>
      </c>
      <c r="V36" s="21">
        <f>IFERROR(ROUND(('Lengua y Literatura'!AL36+'1ª Lengua Extranjera'!AL36+'Geografía e Historia'!AL36+'Educación Física'!AL36+Matemáticas!AL36+Religión!AL36+'Biología y Geología'!AL36+Digitalización!AL36+'Economía y Emprendimiento'!AL36+'Expresión Artística'!AL36+'Física y Química'!AL36+FOL!AL36+Latín!AL36+Música!AL36+'2ª Lengua Extranjera'!AL36+Tecnología!AL36+'Valores Éticos'!AL36+'Optativa 1'!AL36+'Optativa 2'!AL36+'Optativa 3'!AL36+'Cultura Clásica'!AL36+Filosofía!AL36)/('Lengua y Literatura'!AM36+'1ª Lengua Extranjera'!AM36+'Geografía e Historia'!AM36+'Educación Física'!AM36+Matemáticas!AM36+Religión!AM36+'Biología y Geología'!AM36+Digitalización!AM36+'Economía y Emprendimiento'!AM36+'Expresión Artística'!AM36+'Física y Química'!AM36+FOL!AM36+Latín!AM36+Música!AM36+'2ª Lengua Extranjera'!AM36+Tecnología!AM36+'Valores Éticos'!AM36+'Optativa 1'!AM36+'Optativa 2'!AM36+'Optativa 3'!AM36+'Cultura Clásica'!AM36+Filosofía!AM36),2),0)</f>
        <v>0</v>
      </c>
      <c r="W36" s="21">
        <f>IFERROR(ROUND(('Lengua y Literatura'!AN36+'1ª Lengua Extranjera'!AN36+'Geografía e Historia'!AN36+'Educación Física'!AN36+Matemáticas!AN36+Religión!AN36+'Biología y Geología'!AN36+Digitalización!AN36+'Economía y Emprendimiento'!AN36+'Expresión Artística'!AN36+'Física y Química'!AN36+FOL!AN36+Latín!AN36+Música!AN36+'2ª Lengua Extranjera'!AN36+Tecnología!AN36+'Valores Éticos'!AN36+'Optativa 1'!AN36+'Optativa 2'!AN36+'Optativa 3'!AN36+'Cultura Clásica'!AN36+Filosofía!AN36)/('Lengua y Literatura'!AO36+'1ª Lengua Extranjera'!AO36+'Geografía e Historia'!AO36+'Educación Física'!AO36+Matemáticas!AO36+Religión!AO36+'Biología y Geología'!AO36+Digitalización!AO36+'Economía y Emprendimiento'!AO36+'Expresión Artística'!AO36+'Física y Química'!AO36+FOL!AO36+Latín!AO36+Música!AO36+'2ª Lengua Extranjera'!AO36+Tecnología!AO36+'Valores Éticos'!AO36+'Optativa 1'!AO36+'Optativa 2'!AO36+'Optativa 3'!AO36+'Cultura Clásica'!AO36+Filosofía!AO36),2),0)</f>
        <v>0</v>
      </c>
      <c r="Y36" s="4"/>
      <c r="Z36" s="4"/>
      <c r="AA36" s="4"/>
      <c r="AB36" s="4"/>
      <c r="AC36" s="4"/>
      <c r="AD36" s="4"/>
      <c r="AE36" s="4"/>
      <c r="AF36" s="4"/>
    </row>
    <row r="37" spans="1:32" x14ac:dyDescent="0.25">
      <c r="A37" s="3">
        <v>34</v>
      </c>
      <c r="B37" s="8"/>
      <c r="C37" s="4" t="str">
        <f t="shared" si="1"/>
        <v>D</v>
      </c>
      <c r="D37" s="4" t="str">
        <f t="shared" si="1"/>
        <v>D</v>
      </c>
      <c r="E37" s="4" t="str">
        <f t="shared" si="1"/>
        <v>D</v>
      </c>
      <c r="F37" s="4" t="str">
        <f t="shared" si="1"/>
        <v>D</v>
      </c>
      <c r="G37" s="4" t="str">
        <f t="shared" si="1"/>
        <v>D</v>
      </c>
      <c r="H37" s="4" t="str">
        <f t="shared" si="1"/>
        <v>D</v>
      </c>
      <c r="I37" s="4" t="str">
        <f t="shared" si="1"/>
        <v>D</v>
      </c>
      <c r="J37" s="4" t="str">
        <f t="shared" si="1"/>
        <v>D</v>
      </c>
      <c r="P37" s="22">
        <f>IFERROR(ROUND(('Lengua y Literatura'!Z37+'1ª Lengua Extranjera'!Z37+'Geografía e Historia'!Z37+'Educación Física'!Z37+Matemáticas!Z37+Religión!Z37+'Biología y Geología'!Z37+Digitalización!Z37+'Economía y Emprendimiento'!Z37+'Expresión Artística'!Z37+'Física y Química'!Z37+FOL!Z37+Latín!Z37+Música!Z37+'2ª Lengua Extranjera'!Z37+Tecnología!Z37+'Valores Éticos'!Z37+'Optativa 1'!Z37+'Optativa 2'!Z37+'Optativa 3'!Z37+'Cultura Clásica'!Z37+Filosofía!Z37)/('Lengua y Literatura'!AA37+'1ª Lengua Extranjera'!AA37+'Geografía e Historia'!AA37+'Educación Física'!AA37+Matemáticas!AA37+Religión!AA37+'Biología y Geología'!AA37+Digitalización!AA37+'Economía y Emprendimiento'!AA37+'Expresión Artística'!AA37+'Física y Química'!AA37+FOL!AA37+Latín!AA37+Música!AA37+'2ª Lengua Extranjera'!AA37+Tecnología!AA37+'Valores Éticos'!AA37+'Optativa 1'!AA37+'Optativa 2'!AA37+'Optativa 3'!AA37+'Cultura Clásica'!AA37+Filosofía!AA37),2),0)</f>
        <v>0</v>
      </c>
      <c r="Q37" s="22">
        <f>IFERROR(ROUND(('Lengua y Literatura'!AB37+'1ª Lengua Extranjera'!AB37+'Geografía e Historia'!AB37+'Educación Física'!AB37+Matemáticas!AB37+Religión!AB37+'Biología y Geología'!AB37+Digitalización!AB37+'Economía y Emprendimiento'!AB37+'Expresión Artística'!AB37+'Física y Química'!AB37+FOL!AB37+Latín!AB37+Música!AB37+'2ª Lengua Extranjera'!AB37+Tecnología!AB37+'Valores Éticos'!AB37+'Optativa 1'!AB37+'Optativa 2'!AB37+'Optativa 3'!AB37+'Cultura Clásica'!AB37+Filosofía!AB37)/('Lengua y Literatura'!AC37+'1ª Lengua Extranjera'!AC37+'Geografía e Historia'!AC37+'Educación Física'!AC37+Matemáticas!AC37+Religión!AC37+'Biología y Geología'!AC37+Digitalización!AC37+'Economía y Emprendimiento'!AC37+'Expresión Artística'!AC37+'Física y Química'!AC37+FOL!AC37+Latín!AC37+Música!AC37+'2ª Lengua Extranjera'!AC37+Tecnología!AC37+'Valores Éticos'!AC37+'Optativa 1'!AC37+'Optativa 2'!AC37+'Optativa 3'!AC37+'Cultura Clásica'!AC37+Filosofía!AC37),2),0)</f>
        <v>0</v>
      </c>
      <c r="R37" s="22">
        <f>IFERROR(ROUND(('Lengua y Literatura'!AD37+'1ª Lengua Extranjera'!AD37+'Geografía e Historia'!AD37+'Educación Física'!AD37+Matemáticas!AD37+Religión!AD37+'Biología y Geología'!AD37+Digitalización!AD37+'Economía y Emprendimiento'!AD37+'Expresión Artística'!AD37+'Física y Química'!AD37+FOL!AD37+Latín!AD37+Música!AD37+'2ª Lengua Extranjera'!AD37+Tecnología!AD37+'Valores Éticos'!AD37+'Optativa 1'!AD37+'Optativa 2'!AD37+'Optativa 3'!AD37+'Cultura Clásica'!AD37+Filosofía!AD37)/('Lengua y Literatura'!AE37+'1ª Lengua Extranjera'!AE37+'Geografía e Historia'!AE37+'Educación Física'!AE37+Matemáticas!AE37+Religión!AE37+'Biología y Geología'!AE37+Digitalización!AE37+'Economía y Emprendimiento'!AE37+'Expresión Artística'!AE37+'Física y Química'!AE37+FOL!AE37+Latín!AE37+Música!AE37+'2ª Lengua Extranjera'!AE37+Tecnología!AE37+'Valores Éticos'!AE37+'Optativa 1'!AE37+'Optativa 2'!AE37+'Optativa 3'!AE37+'Cultura Clásica'!AE37+Filosofía!AE37),2),0)</f>
        <v>0</v>
      </c>
      <c r="S37" s="22">
        <f>IFERROR(ROUND(('Lengua y Literatura'!AF37+'1ª Lengua Extranjera'!AF37+'Geografía e Historia'!AF37+'Educación Física'!AF37+Matemáticas!AF37+Religión!AF37+'Biología y Geología'!AF37+Digitalización!AF37+'Economía y Emprendimiento'!AF37+'Expresión Artística'!AF37+'Física y Química'!AF37+FOL!AF37+Latín!AF37+Música!AF37+'2ª Lengua Extranjera'!AF37+Tecnología!AF37+'Valores Éticos'!AF37+'Optativa 1'!AF37+'Optativa 2'!AF37+'Optativa 3'!AF37+'Cultura Clásica'!AF37+Filosofía!AF37)/('Lengua y Literatura'!AG37+'1ª Lengua Extranjera'!AG37+'Geografía e Historia'!AG37+'Educación Física'!AG37+Matemáticas!AG37+Religión!AG37+'Biología y Geología'!AG37+Digitalización!AG37+'Economía y Emprendimiento'!AG37+'Expresión Artística'!AG37+'Física y Química'!AG37+FOL!AG37+Latín!AG37+Música!AG37+'2ª Lengua Extranjera'!AG37+Tecnología!AG37+'Valores Éticos'!AG37+'Optativa 1'!AG37+'Optativa 2'!AG37+'Optativa 3'!AG37+'Cultura Clásica'!AG37+Filosofía!AG37),2),0)</f>
        <v>0</v>
      </c>
      <c r="T37" s="22">
        <f>IFERROR(ROUND(('Lengua y Literatura'!AH37+'1ª Lengua Extranjera'!AH37+'Geografía e Historia'!AH37+'Educación Física'!AH37+Matemáticas!AH37+Religión!AH37+'Biología y Geología'!AH37+Digitalización!AH37+'Economía y Emprendimiento'!AH37+'Expresión Artística'!AH37+'Física y Química'!AH37+FOL!AH37+Latín!AH37+Música!AH37+'2ª Lengua Extranjera'!AH37+Tecnología!AH37+'Valores Éticos'!AH37+'Optativa 1'!AH37+'Optativa 2'!AH37+'Optativa 3'!AH37+'Cultura Clásica'!AH37+Filosofía!AH37)/('Lengua y Literatura'!AI37+'1ª Lengua Extranjera'!AI37+'Geografía e Historia'!AI37+'Educación Física'!AI37+Matemáticas!AI37+Religión!AI37+'Biología y Geología'!AI37+Digitalización!AI37+'Economía y Emprendimiento'!AI37+'Expresión Artística'!AI37+'Física y Química'!AI37+FOL!AI37+Latín!AI37+Música!AI37+'2ª Lengua Extranjera'!AI37+Tecnología!AI37+'Valores Éticos'!AI37+'Optativa 1'!AI37+'Optativa 2'!AI37+'Optativa 3'!AI37+'Cultura Clásica'!AI37+Filosofía!AI37),2),0)</f>
        <v>0</v>
      </c>
      <c r="U37" s="22">
        <f>IFERROR(ROUND(('Lengua y Literatura'!AJ37+'1ª Lengua Extranjera'!AJ37+'Geografía e Historia'!AJ37+'Educación Física'!AJ37+Matemáticas!AJ37+Religión!AJ37+'Biología y Geología'!AJ37+Digitalización!AJ37+'Economía y Emprendimiento'!AJ37+'Expresión Artística'!AJ37+'Física y Química'!AJ37+FOL!AJ37+Latín!AJ37+Música!AJ37+'2ª Lengua Extranjera'!AJ37+Tecnología!AJ37+'Valores Éticos'!AJ37+'Optativa 1'!AJ37+'Optativa 2'!AJ37+'Optativa 3'!AJ37+'Cultura Clásica'!AJ37+Filosofía!AJ37)/('Lengua y Literatura'!AK37+'1ª Lengua Extranjera'!AK37+'Geografía e Historia'!AK37+'Educación Física'!AK37+Matemáticas!AK37+Religión!AK37+'Biología y Geología'!AK37+Digitalización!AK37+'Economía y Emprendimiento'!AK37+'Expresión Artística'!AK37+'Física y Química'!AK37+FOL!AK37+Latín!AK37+Música!AK37+'2ª Lengua Extranjera'!AK37+Tecnología!AK37+'Valores Éticos'!AK37+'Optativa 1'!AK37+'Optativa 2'!AK37+'Optativa 3'!AK37+'Cultura Clásica'!AK37+Filosofía!AK37),2),0)</f>
        <v>0</v>
      </c>
      <c r="V37" s="22">
        <f>IFERROR(ROUND(('Lengua y Literatura'!AL37+'1ª Lengua Extranjera'!AL37+'Geografía e Historia'!AL37+'Educación Física'!AL37+Matemáticas!AL37+Religión!AL37+'Biología y Geología'!AL37+Digitalización!AL37+'Economía y Emprendimiento'!AL37+'Expresión Artística'!AL37+'Física y Química'!AL37+FOL!AL37+Latín!AL37+Música!AL37+'2ª Lengua Extranjera'!AL37+Tecnología!AL37+'Valores Éticos'!AL37+'Optativa 1'!AL37+'Optativa 2'!AL37+'Optativa 3'!AL37+'Cultura Clásica'!AL37+Filosofía!AL37)/('Lengua y Literatura'!AM37+'1ª Lengua Extranjera'!AM37+'Geografía e Historia'!AM37+'Educación Física'!AM37+Matemáticas!AM37+Religión!AM37+'Biología y Geología'!AM37+Digitalización!AM37+'Economía y Emprendimiento'!AM37+'Expresión Artística'!AM37+'Física y Química'!AM37+FOL!AM37+Latín!AM37+Música!AM37+'2ª Lengua Extranjera'!AM37+Tecnología!AM37+'Valores Éticos'!AM37+'Optativa 1'!AM37+'Optativa 2'!AM37+'Optativa 3'!AM37+'Cultura Clásica'!AM37+Filosofía!AM37),2),0)</f>
        <v>0</v>
      </c>
      <c r="W37" s="22">
        <f>IFERROR(ROUND(('Lengua y Literatura'!AN37+'1ª Lengua Extranjera'!AN37+'Geografía e Historia'!AN37+'Educación Física'!AN37+Matemáticas!AN37+Religión!AN37+'Biología y Geología'!AN37+Digitalización!AN37+'Economía y Emprendimiento'!AN37+'Expresión Artística'!AN37+'Física y Química'!AN37+FOL!AN37+Latín!AN37+Música!AN37+'2ª Lengua Extranjera'!AN37+Tecnología!AN37+'Valores Éticos'!AN37+'Optativa 1'!AN37+'Optativa 2'!AN37+'Optativa 3'!AN37+'Cultura Clásica'!AN37+Filosofía!AN37)/('Lengua y Literatura'!AO37+'1ª Lengua Extranjera'!AO37+'Geografía e Historia'!AO37+'Educación Física'!AO37+Matemáticas!AO37+Religión!AO37+'Biología y Geología'!AO37+Digitalización!AO37+'Economía y Emprendimiento'!AO37+'Expresión Artística'!AO37+'Física y Química'!AO37+FOL!AO37+Latín!AO37+Música!AO37+'2ª Lengua Extranjera'!AO37+Tecnología!AO37+'Valores Éticos'!AO37+'Optativa 1'!AO37+'Optativa 2'!AO37+'Optativa 3'!AO37+'Cultura Clásica'!AO37+Filosofía!AO37),2),0)</f>
        <v>0</v>
      </c>
      <c r="Y37" s="4"/>
      <c r="Z37" s="4"/>
      <c r="AA37" s="4"/>
      <c r="AB37" s="4"/>
      <c r="AC37" s="4"/>
      <c r="AD37" s="4"/>
      <c r="AE37" s="4"/>
      <c r="AF37" s="4"/>
    </row>
    <row r="38" spans="1:32" x14ac:dyDescent="0.25">
      <c r="A38" s="3">
        <v>35</v>
      </c>
      <c r="B38" s="7"/>
      <c r="C38" s="2" t="str">
        <f t="shared" si="1"/>
        <v>D</v>
      </c>
      <c r="D38" s="2" t="str">
        <f t="shared" si="1"/>
        <v>D</v>
      </c>
      <c r="E38" s="2" t="str">
        <f t="shared" si="1"/>
        <v>D</v>
      </c>
      <c r="F38" s="2" t="str">
        <f t="shared" si="1"/>
        <v>D</v>
      </c>
      <c r="G38" s="2" t="str">
        <f t="shared" si="1"/>
        <v>D</v>
      </c>
      <c r="H38" s="2" t="str">
        <f t="shared" si="1"/>
        <v>D</v>
      </c>
      <c r="I38" s="2" t="str">
        <f t="shared" si="1"/>
        <v>D</v>
      </c>
      <c r="J38" s="2" t="str">
        <f t="shared" si="1"/>
        <v>D</v>
      </c>
      <c r="P38" s="21">
        <f>IFERROR(ROUND(('Lengua y Literatura'!Z38+'1ª Lengua Extranjera'!Z38+'Geografía e Historia'!Z38+'Educación Física'!Z38+Matemáticas!Z38+Religión!Z38+'Biología y Geología'!Z38+Digitalización!Z38+'Economía y Emprendimiento'!Z38+'Expresión Artística'!Z38+'Física y Química'!Z38+FOL!Z38+Latín!Z38+Música!Z38+'2ª Lengua Extranjera'!Z38+Tecnología!Z38+'Valores Éticos'!Z38+'Optativa 1'!Z38+'Optativa 2'!Z38+'Optativa 3'!Z38+'Cultura Clásica'!Z38+Filosofía!Z38)/('Lengua y Literatura'!AA38+'1ª Lengua Extranjera'!AA38+'Geografía e Historia'!AA38+'Educación Física'!AA38+Matemáticas!AA38+Religión!AA38+'Biología y Geología'!AA38+Digitalización!AA38+'Economía y Emprendimiento'!AA38+'Expresión Artística'!AA38+'Física y Química'!AA38+FOL!AA38+Latín!AA38+Música!AA38+'2ª Lengua Extranjera'!AA38+Tecnología!AA38+'Valores Éticos'!AA38+'Optativa 1'!AA38+'Optativa 2'!AA38+'Optativa 3'!AA38+'Cultura Clásica'!AA38+Filosofía!AA38),2),0)</f>
        <v>0</v>
      </c>
      <c r="Q38" s="21">
        <f>IFERROR(ROUND(('Lengua y Literatura'!AB38+'1ª Lengua Extranjera'!AB38+'Geografía e Historia'!AB38+'Educación Física'!AB38+Matemáticas!AB38+Religión!AB38+'Biología y Geología'!AB38+Digitalización!AB38+'Economía y Emprendimiento'!AB38+'Expresión Artística'!AB38+'Física y Química'!AB38+FOL!AB38+Latín!AB38+Música!AB38+'2ª Lengua Extranjera'!AB38+Tecnología!AB38+'Valores Éticos'!AB38+'Optativa 1'!AB38+'Optativa 2'!AB38+'Optativa 3'!AB38+'Cultura Clásica'!AB38+Filosofía!AB38)/('Lengua y Literatura'!AC38+'1ª Lengua Extranjera'!AC38+'Geografía e Historia'!AC38+'Educación Física'!AC38+Matemáticas!AC38+Religión!AC38+'Biología y Geología'!AC38+Digitalización!AC38+'Economía y Emprendimiento'!AC38+'Expresión Artística'!AC38+'Física y Química'!AC38+FOL!AC38+Latín!AC38+Música!AC38+'2ª Lengua Extranjera'!AC38+Tecnología!AC38+'Valores Éticos'!AC38+'Optativa 1'!AC38+'Optativa 2'!AC38+'Optativa 3'!AC38+'Cultura Clásica'!AC38+Filosofía!AC38),2),0)</f>
        <v>0</v>
      </c>
      <c r="R38" s="21">
        <f>IFERROR(ROUND(('Lengua y Literatura'!AD38+'1ª Lengua Extranjera'!AD38+'Geografía e Historia'!AD38+'Educación Física'!AD38+Matemáticas!AD38+Religión!AD38+'Biología y Geología'!AD38+Digitalización!AD38+'Economía y Emprendimiento'!AD38+'Expresión Artística'!AD38+'Física y Química'!AD38+FOL!AD38+Latín!AD38+Música!AD38+'2ª Lengua Extranjera'!AD38+Tecnología!AD38+'Valores Éticos'!AD38+'Optativa 1'!AD38+'Optativa 2'!AD38+'Optativa 3'!AD38+'Cultura Clásica'!AD38+Filosofía!AD38)/('Lengua y Literatura'!AE38+'1ª Lengua Extranjera'!AE38+'Geografía e Historia'!AE38+'Educación Física'!AE38+Matemáticas!AE38+Religión!AE38+'Biología y Geología'!AE38+Digitalización!AE38+'Economía y Emprendimiento'!AE38+'Expresión Artística'!AE38+'Física y Química'!AE38+FOL!AE38+Latín!AE38+Música!AE38+'2ª Lengua Extranjera'!AE38+Tecnología!AE38+'Valores Éticos'!AE38+'Optativa 1'!AE38+'Optativa 2'!AE38+'Optativa 3'!AE38+'Cultura Clásica'!AE38+Filosofía!AE38),2),0)</f>
        <v>0</v>
      </c>
      <c r="S38" s="21">
        <f>IFERROR(ROUND(('Lengua y Literatura'!AF38+'1ª Lengua Extranjera'!AF38+'Geografía e Historia'!AF38+'Educación Física'!AF38+Matemáticas!AF38+Religión!AF38+'Biología y Geología'!AF38+Digitalización!AF38+'Economía y Emprendimiento'!AF38+'Expresión Artística'!AF38+'Física y Química'!AF38+FOL!AF38+Latín!AF38+Música!AF38+'2ª Lengua Extranjera'!AF38+Tecnología!AF38+'Valores Éticos'!AF38+'Optativa 1'!AF38+'Optativa 2'!AF38+'Optativa 3'!AF38+'Cultura Clásica'!AF38+Filosofía!AF38)/('Lengua y Literatura'!AG38+'1ª Lengua Extranjera'!AG38+'Geografía e Historia'!AG38+'Educación Física'!AG38+Matemáticas!AG38+Religión!AG38+'Biología y Geología'!AG38+Digitalización!AG38+'Economía y Emprendimiento'!AG38+'Expresión Artística'!AG38+'Física y Química'!AG38+FOL!AG38+Latín!AG38+Música!AG38+'2ª Lengua Extranjera'!AG38+Tecnología!AG38+'Valores Éticos'!AG38+'Optativa 1'!AG38+'Optativa 2'!AG38+'Optativa 3'!AG38+'Cultura Clásica'!AG38+Filosofía!AG38),2),0)</f>
        <v>0</v>
      </c>
      <c r="T38" s="21">
        <f>IFERROR(ROUND(('Lengua y Literatura'!AH38+'1ª Lengua Extranjera'!AH38+'Geografía e Historia'!AH38+'Educación Física'!AH38+Matemáticas!AH38+Religión!AH38+'Biología y Geología'!AH38+Digitalización!AH38+'Economía y Emprendimiento'!AH38+'Expresión Artística'!AH38+'Física y Química'!AH38+FOL!AH38+Latín!AH38+Música!AH38+'2ª Lengua Extranjera'!AH38+Tecnología!AH38+'Valores Éticos'!AH38+'Optativa 1'!AH38+'Optativa 2'!AH38+'Optativa 3'!AH38+'Cultura Clásica'!AH38+Filosofía!AH38)/('Lengua y Literatura'!AI38+'1ª Lengua Extranjera'!AI38+'Geografía e Historia'!AI38+'Educación Física'!AI38+Matemáticas!AI38+Religión!AI38+'Biología y Geología'!AI38+Digitalización!AI38+'Economía y Emprendimiento'!AI38+'Expresión Artística'!AI38+'Física y Química'!AI38+FOL!AI38+Latín!AI38+Música!AI38+'2ª Lengua Extranjera'!AI38+Tecnología!AI38+'Valores Éticos'!AI38+'Optativa 1'!AI38+'Optativa 2'!AI38+'Optativa 3'!AI38+'Cultura Clásica'!AI38+Filosofía!AI38),2),0)</f>
        <v>0</v>
      </c>
      <c r="U38" s="21">
        <f>IFERROR(ROUND(('Lengua y Literatura'!AJ38+'1ª Lengua Extranjera'!AJ38+'Geografía e Historia'!AJ38+'Educación Física'!AJ38+Matemáticas!AJ38+Religión!AJ38+'Biología y Geología'!AJ38+Digitalización!AJ38+'Economía y Emprendimiento'!AJ38+'Expresión Artística'!AJ38+'Física y Química'!AJ38+FOL!AJ38+Latín!AJ38+Música!AJ38+'2ª Lengua Extranjera'!AJ38+Tecnología!AJ38+'Valores Éticos'!AJ38+'Optativa 1'!AJ38+'Optativa 2'!AJ38+'Optativa 3'!AJ38+'Cultura Clásica'!AJ38+Filosofía!AJ38)/('Lengua y Literatura'!AK38+'1ª Lengua Extranjera'!AK38+'Geografía e Historia'!AK38+'Educación Física'!AK38+Matemáticas!AK38+Religión!AK38+'Biología y Geología'!AK38+Digitalización!AK38+'Economía y Emprendimiento'!AK38+'Expresión Artística'!AK38+'Física y Química'!AK38+FOL!AK38+Latín!AK38+Música!AK38+'2ª Lengua Extranjera'!AK38+Tecnología!AK38+'Valores Éticos'!AK38+'Optativa 1'!AK38+'Optativa 2'!AK38+'Optativa 3'!AK38+'Cultura Clásica'!AK38+Filosofía!AK38),2),0)</f>
        <v>0</v>
      </c>
      <c r="V38" s="21">
        <f>IFERROR(ROUND(('Lengua y Literatura'!AL38+'1ª Lengua Extranjera'!AL38+'Geografía e Historia'!AL38+'Educación Física'!AL38+Matemáticas!AL38+Religión!AL38+'Biología y Geología'!AL38+Digitalización!AL38+'Economía y Emprendimiento'!AL38+'Expresión Artística'!AL38+'Física y Química'!AL38+FOL!AL38+Latín!AL38+Música!AL38+'2ª Lengua Extranjera'!AL38+Tecnología!AL38+'Valores Éticos'!AL38+'Optativa 1'!AL38+'Optativa 2'!AL38+'Optativa 3'!AL38+'Cultura Clásica'!AL38+Filosofía!AL38)/('Lengua y Literatura'!AM38+'1ª Lengua Extranjera'!AM38+'Geografía e Historia'!AM38+'Educación Física'!AM38+Matemáticas!AM38+Religión!AM38+'Biología y Geología'!AM38+Digitalización!AM38+'Economía y Emprendimiento'!AM38+'Expresión Artística'!AM38+'Física y Química'!AM38+FOL!AM38+Latín!AM38+Música!AM38+'2ª Lengua Extranjera'!AM38+Tecnología!AM38+'Valores Éticos'!AM38+'Optativa 1'!AM38+'Optativa 2'!AM38+'Optativa 3'!AM38+'Cultura Clásica'!AM38+Filosofía!AM38),2),0)</f>
        <v>0</v>
      </c>
      <c r="W38" s="21">
        <f>IFERROR(ROUND(('Lengua y Literatura'!AN38+'1ª Lengua Extranjera'!AN38+'Geografía e Historia'!AN38+'Educación Física'!AN38+Matemáticas!AN38+Religión!AN38+'Biología y Geología'!AN38+Digitalización!AN38+'Economía y Emprendimiento'!AN38+'Expresión Artística'!AN38+'Física y Química'!AN38+FOL!AN38+Latín!AN38+Música!AN38+'2ª Lengua Extranjera'!AN38+Tecnología!AN38+'Valores Éticos'!AN38+'Optativa 1'!AN38+'Optativa 2'!AN38+'Optativa 3'!AN38+'Cultura Clásica'!AN38+Filosofía!AN38)/('Lengua y Literatura'!AO38+'1ª Lengua Extranjera'!AO38+'Geografía e Historia'!AO38+'Educación Física'!AO38+Matemáticas!AO38+Religión!AO38+'Biología y Geología'!AO38+Digitalización!AO38+'Economía y Emprendimiento'!AO38+'Expresión Artística'!AO38+'Física y Química'!AO38+FOL!AO38+Latín!AO38+Música!AO38+'2ª Lengua Extranjera'!AO38+Tecnología!AO38+'Valores Éticos'!AO38+'Optativa 1'!AO38+'Optativa 2'!AO38+'Optativa 3'!AO38+'Cultura Clásica'!AO38+Filosofía!AO38),2),0)</f>
        <v>0</v>
      </c>
      <c r="Y38" s="4"/>
      <c r="Z38" s="4"/>
      <c r="AA38" s="4"/>
      <c r="AB38" s="4"/>
      <c r="AC38" s="4"/>
      <c r="AD38" s="4"/>
      <c r="AE38" s="4"/>
      <c r="AF38" s="4"/>
    </row>
    <row r="39" spans="1:32" x14ac:dyDescent="0.25">
      <c r="A39" s="3">
        <v>36</v>
      </c>
      <c r="B39" s="8"/>
      <c r="C39" s="4" t="str">
        <f t="shared" si="1"/>
        <v>D</v>
      </c>
      <c r="D39" s="4" t="str">
        <f t="shared" si="1"/>
        <v>D</v>
      </c>
      <c r="E39" s="4" t="str">
        <f t="shared" si="1"/>
        <v>D</v>
      </c>
      <c r="F39" s="4" t="str">
        <f t="shared" si="1"/>
        <v>D</v>
      </c>
      <c r="G39" s="4" t="str">
        <f t="shared" si="1"/>
        <v>D</v>
      </c>
      <c r="H39" s="4" t="str">
        <f t="shared" si="1"/>
        <v>D</v>
      </c>
      <c r="I39" s="4" t="str">
        <f t="shared" si="1"/>
        <v>D</v>
      </c>
      <c r="J39" s="4" t="str">
        <f t="shared" si="1"/>
        <v>D</v>
      </c>
      <c r="P39" s="22">
        <f>IFERROR(ROUND(('Lengua y Literatura'!Z39+'1ª Lengua Extranjera'!Z39+'Geografía e Historia'!Z39+'Educación Física'!Z39+Matemáticas!Z39+Religión!Z39+'Biología y Geología'!Z39+Digitalización!Z39+'Economía y Emprendimiento'!Z39+'Expresión Artística'!Z39+'Física y Química'!Z39+FOL!Z39+Latín!Z39+Música!Z39+'2ª Lengua Extranjera'!Z39+Tecnología!Z39+'Valores Éticos'!Z39+'Optativa 1'!Z39+'Optativa 2'!Z39+'Optativa 3'!Z39+'Cultura Clásica'!Z39+Filosofía!Z39)/('Lengua y Literatura'!AA39+'1ª Lengua Extranjera'!AA39+'Geografía e Historia'!AA39+'Educación Física'!AA39+Matemáticas!AA39+Religión!AA39+'Biología y Geología'!AA39+Digitalización!AA39+'Economía y Emprendimiento'!AA39+'Expresión Artística'!AA39+'Física y Química'!AA39+FOL!AA39+Latín!AA39+Música!AA39+'2ª Lengua Extranjera'!AA39+Tecnología!AA39+'Valores Éticos'!AA39+'Optativa 1'!AA39+'Optativa 2'!AA39+'Optativa 3'!AA39+'Cultura Clásica'!AA39+Filosofía!AA39),2),0)</f>
        <v>0</v>
      </c>
      <c r="Q39" s="22">
        <f>IFERROR(ROUND(('Lengua y Literatura'!AB39+'1ª Lengua Extranjera'!AB39+'Geografía e Historia'!AB39+'Educación Física'!AB39+Matemáticas!AB39+Religión!AB39+'Biología y Geología'!AB39+Digitalización!AB39+'Economía y Emprendimiento'!AB39+'Expresión Artística'!AB39+'Física y Química'!AB39+FOL!AB39+Latín!AB39+Música!AB39+'2ª Lengua Extranjera'!AB39+Tecnología!AB39+'Valores Éticos'!AB39+'Optativa 1'!AB39+'Optativa 2'!AB39+'Optativa 3'!AB39+'Cultura Clásica'!AB39+Filosofía!AB39)/('Lengua y Literatura'!AC39+'1ª Lengua Extranjera'!AC39+'Geografía e Historia'!AC39+'Educación Física'!AC39+Matemáticas!AC39+Religión!AC39+'Biología y Geología'!AC39+Digitalización!AC39+'Economía y Emprendimiento'!AC39+'Expresión Artística'!AC39+'Física y Química'!AC39+FOL!AC39+Latín!AC39+Música!AC39+'2ª Lengua Extranjera'!AC39+Tecnología!AC39+'Valores Éticos'!AC39+'Optativa 1'!AC39+'Optativa 2'!AC39+'Optativa 3'!AC39+'Cultura Clásica'!AC39+Filosofía!AC39),2),0)</f>
        <v>0</v>
      </c>
      <c r="R39" s="22">
        <f>IFERROR(ROUND(('Lengua y Literatura'!AD39+'1ª Lengua Extranjera'!AD39+'Geografía e Historia'!AD39+'Educación Física'!AD39+Matemáticas!AD39+Religión!AD39+'Biología y Geología'!AD39+Digitalización!AD39+'Economía y Emprendimiento'!AD39+'Expresión Artística'!AD39+'Física y Química'!AD39+FOL!AD39+Latín!AD39+Música!AD39+'2ª Lengua Extranjera'!AD39+Tecnología!AD39+'Valores Éticos'!AD39+'Optativa 1'!AD39+'Optativa 2'!AD39+'Optativa 3'!AD39+'Cultura Clásica'!AD39+Filosofía!AD39)/('Lengua y Literatura'!AE39+'1ª Lengua Extranjera'!AE39+'Geografía e Historia'!AE39+'Educación Física'!AE39+Matemáticas!AE39+Religión!AE39+'Biología y Geología'!AE39+Digitalización!AE39+'Economía y Emprendimiento'!AE39+'Expresión Artística'!AE39+'Física y Química'!AE39+FOL!AE39+Latín!AE39+Música!AE39+'2ª Lengua Extranjera'!AE39+Tecnología!AE39+'Valores Éticos'!AE39+'Optativa 1'!AE39+'Optativa 2'!AE39+'Optativa 3'!AE39+'Cultura Clásica'!AE39+Filosofía!AE39),2),0)</f>
        <v>0</v>
      </c>
      <c r="S39" s="22">
        <f>IFERROR(ROUND(('Lengua y Literatura'!AF39+'1ª Lengua Extranjera'!AF39+'Geografía e Historia'!AF39+'Educación Física'!AF39+Matemáticas!AF39+Religión!AF39+'Biología y Geología'!AF39+Digitalización!AF39+'Economía y Emprendimiento'!AF39+'Expresión Artística'!AF39+'Física y Química'!AF39+FOL!AF39+Latín!AF39+Música!AF39+'2ª Lengua Extranjera'!AF39+Tecnología!AF39+'Valores Éticos'!AF39+'Optativa 1'!AF39+'Optativa 2'!AF39+'Optativa 3'!AF39+'Cultura Clásica'!AF39+Filosofía!AF39)/('Lengua y Literatura'!AG39+'1ª Lengua Extranjera'!AG39+'Geografía e Historia'!AG39+'Educación Física'!AG39+Matemáticas!AG39+Religión!AG39+'Biología y Geología'!AG39+Digitalización!AG39+'Economía y Emprendimiento'!AG39+'Expresión Artística'!AG39+'Física y Química'!AG39+FOL!AG39+Latín!AG39+Música!AG39+'2ª Lengua Extranjera'!AG39+Tecnología!AG39+'Valores Éticos'!AG39+'Optativa 1'!AG39+'Optativa 2'!AG39+'Optativa 3'!AG39+'Cultura Clásica'!AG39+Filosofía!AG39),2),0)</f>
        <v>0</v>
      </c>
      <c r="T39" s="22">
        <f>IFERROR(ROUND(('Lengua y Literatura'!AH39+'1ª Lengua Extranjera'!AH39+'Geografía e Historia'!AH39+'Educación Física'!AH39+Matemáticas!AH39+Religión!AH39+'Biología y Geología'!AH39+Digitalización!AH39+'Economía y Emprendimiento'!AH39+'Expresión Artística'!AH39+'Física y Química'!AH39+FOL!AH39+Latín!AH39+Música!AH39+'2ª Lengua Extranjera'!AH39+Tecnología!AH39+'Valores Éticos'!AH39+'Optativa 1'!AH39+'Optativa 2'!AH39+'Optativa 3'!AH39+'Cultura Clásica'!AH39+Filosofía!AH39)/('Lengua y Literatura'!AI39+'1ª Lengua Extranjera'!AI39+'Geografía e Historia'!AI39+'Educación Física'!AI39+Matemáticas!AI39+Religión!AI39+'Biología y Geología'!AI39+Digitalización!AI39+'Economía y Emprendimiento'!AI39+'Expresión Artística'!AI39+'Física y Química'!AI39+FOL!AI39+Latín!AI39+Música!AI39+'2ª Lengua Extranjera'!AI39+Tecnología!AI39+'Valores Éticos'!AI39+'Optativa 1'!AI39+'Optativa 2'!AI39+'Optativa 3'!AI39+'Cultura Clásica'!AI39+Filosofía!AI39),2),0)</f>
        <v>0</v>
      </c>
      <c r="U39" s="22">
        <f>IFERROR(ROUND(('Lengua y Literatura'!AJ39+'1ª Lengua Extranjera'!AJ39+'Geografía e Historia'!AJ39+'Educación Física'!AJ39+Matemáticas!AJ39+Religión!AJ39+'Biología y Geología'!AJ39+Digitalización!AJ39+'Economía y Emprendimiento'!AJ39+'Expresión Artística'!AJ39+'Física y Química'!AJ39+FOL!AJ39+Latín!AJ39+Música!AJ39+'2ª Lengua Extranjera'!AJ39+Tecnología!AJ39+'Valores Éticos'!AJ39+'Optativa 1'!AJ39+'Optativa 2'!AJ39+'Optativa 3'!AJ39+'Cultura Clásica'!AJ39+Filosofía!AJ39)/('Lengua y Literatura'!AK39+'1ª Lengua Extranjera'!AK39+'Geografía e Historia'!AK39+'Educación Física'!AK39+Matemáticas!AK39+Religión!AK39+'Biología y Geología'!AK39+Digitalización!AK39+'Economía y Emprendimiento'!AK39+'Expresión Artística'!AK39+'Física y Química'!AK39+FOL!AK39+Latín!AK39+Música!AK39+'2ª Lengua Extranjera'!AK39+Tecnología!AK39+'Valores Éticos'!AK39+'Optativa 1'!AK39+'Optativa 2'!AK39+'Optativa 3'!AK39+'Cultura Clásica'!AK39+Filosofía!AK39),2),0)</f>
        <v>0</v>
      </c>
      <c r="V39" s="22">
        <f>IFERROR(ROUND(('Lengua y Literatura'!AL39+'1ª Lengua Extranjera'!AL39+'Geografía e Historia'!AL39+'Educación Física'!AL39+Matemáticas!AL39+Religión!AL39+'Biología y Geología'!AL39+Digitalización!AL39+'Economía y Emprendimiento'!AL39+'Expresión Artística'!AL39+'Física y Química'!AL39+FOL!AL39+Latín!AL39+Música!AL39+'2ª Lengua Extranjera'!AL39+Tecnología!AL39+'Valores Éticos'!AL39+'Optativa 1'!AL39+'Optativa 2'!AL39+'Optativa 3'!AL39+'Cultura Clásica'!AL39+Filosofía!AL39)/('Lengua y Literatura'!AM39+'1ª Lengua Extranjera'!AM39+'Geografía e Historia'!AM39+'Educación Física'!AM39+Matemáticas!AM39+Religión!AM39+'Biología y Geología'!AM39+Digitalización!AM39+'Economía y Emprendimiento'!AM39+'Expresión Artística'!AM39+'Física y Química'!AM39+FOL!AM39+Latín!AM39+Música!AM39+'2ª Lengua Extranjera'!AM39+Tecnología!AM39+'Valores Éticos'!AM39+'Optativa 1'!AM39+'Optativa 2'!AM39+'Optativa 3'!AM39+'Cultura Clásica'!AM39+Filosofía!AM39),2),0)</f>
        <v>0</v>
      </c>
      <c r="W39" s="22">
        <f>IFERROR(ROUND(('Lengua y Literatura'!AN39+'1ª Lengua Extranjera'!AN39+'Geografía e Historia'!AN39+'Educación Física'!AN39+Matemáticas!AN39+Religión!AN39+'Biología y Geología'!AN39+Digitalización!AN39+'Economía y Emprendimiento'!AN39+'Expresión Artística'!AN39+'Física y Química'!AN39+FOL!AN39+Latín!AN39+Música!AN39+'2ª Lengua Extranjera'!AN39+Tecnología!AN39+'Valores Éticos'!AN39+'Optativa 1'!AN39+'Optativa 2'!AN39+'Optativa 3'!AN39+'Cultura Clásica'!AN39+Filosofía!AN39)/('Lengua y Literatura'!AO39+'1ª Lengua Extranjera'!AO39+'Geografía e Historia'!AO39+'Educación Física'!AO39+Matemáticas!AO39+Religión!AO39+'Biología y Geología'!AO39+Digitalización!AO39+'Economía y Emprendimiento'!AO39+'Expresión Artística'!AO39+'Física y Química'!AO39+FOL!AO39+Latín!AO39+Música!AO39+'2ª Lengua Extranjera'!AO39+Tecnología!AO39+'Valores Éticos'!AO39+'Optativa 1'!AO39+'Optativa 2'!AO39+'Optativa 3'!AO39+'Cultura Clásica'!AO39+Filosofía!AO39),2),0)</f>
        <v>0</v>
      </c>
      <c r="Y39" s="4"/>
      <c r="Z39" s="4"/>
      <c r="AA39" s="4"/>
      <c r="AB39" s="4"/>
      <c r="AC39" s="4"/>
      <c r="AD39" s="4"/>
      <c r="AE39" s="4"/>
      <c r="AF39" s="4"/>
    </row>
    <row r="40" spans="1:32" x14ac:dyDescent="0.25">
      <c r="A40" s="3">
        <v>37</v>
      </c>
      <c r="B40" s="7"/>
      <c r="C40" s="2" t="str">
        <f t="shared" si="1"/>
        <v>D</v>
      </c>
      <c r="D40" s="2" t="str">
        <f t="shared" si="1"/>
        <v>D</v>
      </c>
      <c r="E40" s="2" t="str">
        <f t="shared" si="1"/>
        <v>D</v>
      </c>
      <c r="F40" s="2" t="str">
        <f t="shared" si="1"/>
        <v>D</v>
      </c>
      <c r="G40" s="2" t="str">
        <f t="shared" si="1"/>
        <v>D</v>
      </c>
      <c r="H40" s="2" t="str">
        <f t="shared" si="1"/>
        <v>D</v>
      </c>
      <c r="I40" s="2" t="str">
        <f t="shared" si="1"/>
        <v>D</v>
      </c>
      <c r="J40" s="2" t="str">
        <f t="shared" si="1"/>
        <v>D</v>
      </c>
      <c r="P40" s="21">
        <f>IFERROR(ROUND(('Lengua y Literatura'!Z40+'1ª Lengua Extranjera'!Z40+'Geografía e Historia'!Z40+'Educación Física'!Z40+Matemáticas!Z40+Religión!Z40+'Biología y Geología'!Z40+Digitalización!Z40+'Economía y Emprendimiento'!Z40+'Expresión Artística'!Z40+'Física y Química'!Z40+FOL!Z40+Latín!Z40+Música!Z40+'2ª Lengua Extranjera'!Z40+Tecnología!Z40+'Valores Éticos'!Z40+'Optativa 1'!Z40+'Optativa 2'!Z40+'Optativa 3'!Z40+'Cultura Clásica'!Z40+Filosofía!Z40)/('Lengua y Literatura'!AA40+'1ª Lengua Extranjera'!AA40+'Geografía e Historia'!AA40+'Educación Física'!AA40+Matemáticas!AA40+Religión!AA40+'Biología y Geología'!AA40+Digitalización!AA40+'Economía y Emprendimiento'!AA40+'Expresión Artística'!AA40+'Física y Química'!AA40+FOL!AA40+Latín!AA40+Música!AA40+'2ª Lengua Extranjera'!AA40+Tecnología!AA40+'Valores Éticos'!AA40+'Optativa 1'!AA40+'Optativa 2'!AA40+'Optativa 3'!AA40+'Cultura Clásica'!AA40+Filosofía!AA40),2),0)</f>
        <v>0</v>
      </c>
      <c r="Q40" s="21">
        <f>IFERROR(ROUND(('Lengua y Literatura'!AB40+'1ª Lengua Extranjera'!AB40+'Geografía e Historia'!AB40+'Educación Física'!AB40+Matemáticas!AB40+Religión!AB40+'Biología y Geología'!AB40+Digitalización!AB40+'Economía y Emprendimiento'!AB40+'Expresión Artística'!AB40+'Física y Química'!AB40+FOL!AB40+Latín!AB40+Música!AB40+'2ª Lengua Extranjera'!AB40+Tecnología!AB40+'Valores Éticos'!AB40+'Optativa 1'!AB40+'Optativa 2'!AB40+'Optativa 3'!AB40+'Cultura Clásica'!AB40+Filosofía!AB40)/('Lengua y Literatura'!AC40+'1ª Lengua Extranjera'!AC40+'Geografía e Historia'!AC40+'Educación Física'!AC40+Matemáticas!AC40+Religión!AC40+'Biología y Geología'!AC40+Digitalización!AC40+'Economía y Emprendimiento'!AC40+'Expresión Artística'!AC40+'Física y Química'!AC40+FOL!AC40+Latín!AC40+Música!AC40+'2ª Lengua Extranjera'!AC40+Tecnología!AC40+'Valores Éticos'!AC40+'Optativa 1'!AC40+'Optativa 2'!AC40+'Optativa 3'!AC40+'Cultura Clásica'!AC40+Filosofía!AC40),2),0)</f>
        <v>0</v>
      </c>
      <c r="R40" s="21">
        <f>IFERROR(ROUND(('Lengua y Literatura'!AD40+'1ª Lengua Extranjera'!AD40+'Geografía e Historia'!AD40+'Educación Física'!AD40+Matemáticas!AD40+Religión!AD40+'Biología y Geología'!AD40+Digitalización!AD40+'Economía y Emprendimiento'!AD40+'Expresión Artística'!AD40+'Física y Química'!AD40+FOL!AD40+Latín!AD40+Música!AD40+'2ª Lengua Extranjera'!AD40+Tecnología!AD40+'Valores Éticos'!AD40+'Optativa 1'!AD40+'Optativa 2'!AD40+'Optativa 3'!AD40+'Cultura Clásica'!AD40+Filosofía!AD40)/('Lengua y Literatura'!AE40+'1ª Lengua Extranjera'!AE40+'Geografía e Historia'!AE40+'Educación Física'!AE40+Matemáticas!AE40+Religión!AE40+'Biología y Geología'!AE40+Digitalización!AE40+'Economía y Emprendimiento'!AE40+'Expresión Artística'!AE40+'Física y Química'!AE40+FOL!AE40+Latín!AE40+Música!AE40+'2ª Lengua Extranjera'!AE40+Tecnología!AE40+'Valores Éticos'!AE40+'Optativa 1'!AE40+'Optativa 2'!AE40+'Optativa 3'!AE40+'Cultura Clásica'!AE40+Filosofía!AE40),2),0)</f>
        <v>0</v>
      </c>
      <c r="S40" s="21">
        <f>IFERROR(ROUND(('Lengua y Literatura'!AF40+'1ª Lengua Extranjera'!AF40+'Geografía e Historia'!AF40+'Educación Física'!AF40+Matemáticas!AF40+Religión!AF40+'Biología y Geología'!AF40+Digitalización!AF40+'Economía y Emprendimiento'!AF40+'Expresión Artística'!AF40+'Física y Química'!AF40+FOL!AF40+Latín!AF40+Música!AF40+'2ª Lengua Extranjera'!AF40+Tecnología!AF40+'Valores Éticos'!AF40+'Optativa 1'!AF40+'Optativa 2'!AF40+'Optativa 3'!AF40+'Cultura Clásica'!AF40+Filosofía!AF40)/('Lengua y Literatura'!AG40+'1ª Lengua Extranjera'!AG40+'Geografía e Historia'!AG40+'Educación Física'!AG40+Matemáticas!AG40+Religión!AG40+'Biología y Geología'!AG40+Digitalización!AG40+'Economía y Emprendimiento'!AG40+'Expresión Artística'!AG40+'Física y Química'!AG40+FOL!AG40+Latín!AG40+Música!AG40+'2ª Lengua Extranjera'!AG40+Tecnología!AG40+'Valores Éticos'!AG40+'Optativa 1'!AG40+'Optativa 2'!AG40+'Optativa 3'!AG40+'Cultura Clásica'!AG40+Filosofía!AG40),2),0)</f>
        <v>0</v>
      </c>
      <c r="T40" s="21">
        <f>IFERROR(ROUND(('Lengua y Literatura'!AH40+'1ª Lengua Extranjera'!AH40+'Geografía e Historia'!AH40+'Educación Física'!AH40+Matemáticas!AH40+Religión!AH40+'Biología y Geología'!AH40+Digitalización!AH40+'Economía y Emprendimiento'!AH40+'Expresión Artística'!AH40+'Física y Química'!AH40+FOL!AH40+Latín!AH40+Música!AH40+'2ª Lengua Extranjera'!AH40+Tecnología!AH40+'Valores Éticos'!AH40+'Optativa 1'!AH40+'Optativa 2'!AH40+'Optativa 3'!AH40+'Cultura Clásica'!AH40+Filosofía!AH40)/('Lengua y Literatura'!AI40+'1ª Lengua Extranjera'!AI40+'Geografía e Historia'!AI40+'Educación Física'!AI40+Matemáticas!AI40+Religión!AI40+'Biología y Geología'!AI40+Digitalización!AI40+'Economía y Emprendimiento'!AI40+'Expresión Artística'!AI40+'Física y Química'!AI40+FOL!AI40+Latín!AI40+Música!AI40+'2ª Lengua Extranjera'!AI40+Tecnología!AI40+'Valores Éticos'!AI40+'Optativa 1'!AI40+'Optativa 2'!AI40+'Optativa 3'!AI40+'Cultura Clásica'!AI40+Filosofía!AI40),2),0)</f>
        <v>0</v>
      </c>
      <c r="U40" s="21">
        <f>IFERROR(ROUND(('Lengua y Literatura'!AJ40+'1ª Lengua Extranjera'!AJ40+'Geografía e Historia'!AJ40+'Educación Física'!AJ40+Matemáticas!AJ40+Religión!AJ40+'Biología y Geología'!AJ40+Digitalización!AJ40+'Economía y Emprendimiento'!AJ40+'Expresión Artística'!AJ40+'Física y Química'!AJ40+FOL!AJ40+Latín!AJ40+Música!AJ40+'2ª Lengua Extranjera'!AJ40+Tecnología!AJ40+'Valores Éticos'!AJ40+'Optativa 1'!AJ40+'Optativa 2'!AJ40+'Optativa 3'!AJ40+'Cultura Clásica'!AJ40+Filosofía!AJ40)/('Lengua y Literatura'!AK40+'1ª Lengua Extranjera'!AK40+'Geografía e Historia'!AK40+'Educación Física'!AK40+Matemáticas!AK40+Religión!AK40+'Biología y Geología'!AK40+Digitalización!AK40+'Economía y Emprendimiento'!AK40+'Expresión Artística'!AK40+'Física y Química'!AK40+FOL!AK40+Latín!AK40+Música!AK40+'2ª Lengua Extranjera'!AK40+Tecnología!AK40+'Valores Éticos'!AK40+'Optativa 1'!AK40+'Optativa 2'!AK40+'Optativa 3'!AK40+'Cultura Clásica'!AK40+Filosofía!AK40),2),0)</f>
        <v>0</v>
      </c>
      <c r="V40" s="21">
        <f>IFERROR(ROUND(('Lengua y Literatura'!AL40+'1ª Lengua Extranjera'!AL40+'Geografía e Historia'!AL40+'Educación Física'!AL40+Matemáticas!AL40+Religión!AL40+'Biología y Geología'!AL40+Digitalización!AL40+'Economía y Emprendimiento'!AL40+'Expresión Artística'!AL40+'Física y Química'!AL40+FOL!AL40+Latín!AL40+Música!AL40+'2ª Lengua Extranjera'!AL40+Tecnología!AL40+'Valores Éticos'!AL40+'Optativa 1'!AL40+'Optativa 2'!AL40+'Optativa 3'!AL40+'Cultura Clásica'!AL40+Filosofía!AL40)/('Lengua y Literatura'!AM40+'1ª Lengua Extranjera'!AM40+'Geografía e Historia'!AM40+'Educación Física'!AM40+Matemáticas!AM40+Religión!AM40+'Biología y Geología'!AM40+Digitalización!AM40+'Economía y Emprendimiento'!AM40+'Expresión Artística'!AM40+'Física y Química'!AM40+FOL!AM40+Latín!AM40+Música!AM40+'2ª Lengua Extranjera'!AM40+Tecnología!AM40+'Valores Éticos'!AM40+'Optativa 1'!AM40+'Optativa 2'!AM40+'Optativa 3'!AM40+'Cultura Clásica'!AM40+Filosofía!AM40),2),0)</f>
        <v>0</v>
      </c>
      <c r="W40" s="21">
        <f>IFERROR(ROUND(('Lengua y Literatura'!AN40+'1ª Lengua Extranjera'!AN40+'Geografía e Historia'!AN40+'Educación Física'!AN40+Matemáticas!AN40+Religión!AN40+'Biología y Geología'!AN40+Digitalización!AN40+'Economía y Emprendimiento'!AN40+'Expresión Artística'!AN40+'Física y Química'!AN40+FOL!AN40+Latín!AN40+Música!AN40+'2ª Lengua Extranjera'!AN40+Tecnología!AN40+'Valores Éticos'!AN40+'Optativa 1'!AN40+'Optativa 2'!AN40+'Optativa 3'!AN40+'Cultura Clásica'!AN40+Filosofía!AN40)/('Lengua y Literatura'!AO40+'1ª Lengua Extranjera'!AO40+'Geografía e Historia'!AO40+'Educación Física'!AO40+Matemáticas!AO40+Religión!AO40+'Biología y Geología'!AO40+Digitalización!AO40+'Economía y Emprendimiento'!AO40+'Expresión Artística'!AO40+'Física y Química'!AO40+FOL!AO40+Latín!AO40+Música!AO40+'2ª Lengua Extranjera'!AO40+Tecnología!AO40+'Valores Éticos'!AO40+'Optativa 1'!AO40+'Optativa 2'!AO40+'Optativa 3'!AO40+'Cultura Clásica'!AO40+Filosofía!AO40),2),0)</f>
        <v>0</v>
      </c>
      <c r="Y40" s="4"/>
      <c r="Z40" s="4"/>
      <c r="AA40" s="4"/>
      <c r="AB40" s="4"/>
      <c r="AC40" s="4"/>
      <c r="AD40" s="4"/>
      <c r="AE40" s="4"/>
      <c r="AF40" s="4"/>
    </row>
    <row r="41" spans="1:32" x14ac:dyDescent="0.25">
      <c r="A41" s="3">
        <v>38</v>
      </c>
      <c r="B41" s="8"/>
      <c r="C41" s="4" t="str">
        <f t="shared" si="1"/>
        <v>D</v>
      </c>
      <c r="D41" s="4" t="str">
        <f t="shared" si="1"/>
        <v>D</v>
      </c>
      <c r="E41" s="4" t="str">
        <f t="shared" si="1"/>
        <v>D</v>
      </c>
      <c r="F41" s="4" t="str">
        <f t="shared" si="1"/>
        <v>D</v>
      </c>
      <c r="G41" s="4" t="str">
        <f t="shared" si="1"/>
        <v>D</v>
      </c>
      <c r="H41" s="4" t="str">
        <f t="shared" si="1"/>
        <v>D</v>
      </c>
      <c r="I41" s="4" t="str">
        <f t="shared" si="1"/>
        <v>D</v>
      </c>
      <c r="J41" s="4" t="str">
        <f t="shared" si="1"/>
        <v>D</v>
      </c>
      <c r="P41" s="22">
        <f>IFERROR(ROUND(('Lengua y Literatura'!Z41+'1ª Lengua Extranjera'!Z41+'Geografía e Historia'!Z41+'Educación Física'!Z41+Matemáticas!Z41+Religión!Z41+'Biología y Geología'!Z41+Digitalización!Z41+'Economía y Emprendimiento'!Z41+'Expresión Artística'!Z41+'Física y Química'!Z41+FOL!Z41+Latín!Z41+Música!Z41+'2ª Lengua Extranjera'!Z41+Tecnología!Z41+'Valores Éticos'!Z41+'Optativa 1'!Z41+'Optativa 2'!Z41+'Optativa 3'!Z41+'Cultura Clásica'!Z41+Filosofía!Z41)/('Lengua y Literatura'!AA41+'1ª Lengua Extranjera'!AA41+'Geografía e Historia'!AA41+'Educación Física'!AA41+Matemáticas!AA41+Religión!AA41+'Biología y Geología'!AA41+Digitalización!AA41+'Economía y Emprendimiento'!AA41+'Expresión Artística'!AA41+'Física y Química'!AA41+FOL!AA41+Latín!AA41+Música!AA41+'2ª Lengua Extranjera'!AA41+Tecnología!AA41+'Valores Éticos'!AA41+'Optativa 1'!AA41+'Optativa 2'!AA41+'Optativa 3'!AA41+'Cultura Clásica'!AA41+Filosofía!AA41),2),0)</f>
        <v>0</v>
      </c>
      <c r="Q41" s="22">
        <f>IFERROR(ROUND(('Lengua y Literatura'!AB41+'1ª Lengua Extranjera'!AB41+'Geografía e Historia'!AB41+'Educación Física'!AB41+Matemáticas!AB41+Religión!AB41+'Biología y Geología'!AB41+Digitalización!AB41+'Economía y Emprendimiento'!AB41+'Expresión Artística'!AB41+'Física y Química'!AB41+FOL!AB41+Latín!AB41+Música!AB41+'2ª Lengua Extranjera'!AB41+Tecnología!AB41+'Valores Éticos'!AB41+'Optativa 1'!AB41+'Optativa 2'!AB41+'Optativa 3'!AB41+'Cultura Clásica'!AB41+Filosofía!AB41)/('Lengua y Literatura'!AC41+'1ª Lengua Extranjera'!AC41+'Geografía e Historia'!AC41+'Educación Física'!AC41+Matemáticas!AC41+Religión!AC41+'Biología y Geología'!AC41+Digitalización!AC41+'Economía y Emprendimiento'!AC41+'Expresión Artística'!AC41+'Física y Química'!AC41+FOL!AC41+Latín!AC41+Música!AC41+'2ª Lengua Extranjera'!AC41+Tecnología!AC41+'Valores Éticos'!AC41+'Optativa 1'!AC41+'Optativa 2'!AC41+'Optativa 3'!AC41+'Cultura Clásica'!AC41+Filosofía!AC41),2),0)</f>
        <v>0</v>
      </c>
      <c r="R41" s="22">
        <f>IFERROR(ROUND(('Lengua y Literatura'!AD41+'1ª Lengua Extranjera'!AD41+'Geografía e Historia'!AD41+'Educación Física'!AD41+Matemáticas!AD41+Religión!AD41+'Biología y Geología'!AD41+Digitalización!AD41+'Economía y Emprendimiento'!AD41+'Expresión Artística'!AD41+'Física y Química'!AD41+FOL!AD41+Latín!AD41+Música!AD41+'2ª Lengua Extranjera'!AD41+Tecnología!AD41+'Valores Éticos'!AD41+'Optativa 1'!AD41+'Optativa 2'!AD41+'Optativa 3'!AD41+'Cultura Clásica'!AD41+Filosofía!AD41)/('Lengua y Literatura'!AE41+'1ª Lengua Extranjera'!AE41+'Geografía e Historia'!AE41+'Educación Física'!AE41+Matemáticas!AE41+Religión!AE41+'Biología y Geología'!AE41+Digitalización!AE41+'Economía y Emprendimiento'!AE41+'Expresión Artística'!AE41+'Física y Química'!AE41+FOL!AE41+Latín!AE41+Música!AE41+'2ª Lengua Extranjera'!AE41+Tecnología!AE41+'Valores Éticos'!AE41+'Optativa 1'!AE41+'Optativa 2'!AE41+'Optativa 3'!AE41+'Cultura Clásica'!AE41+Filosofía!AE41),2),0)</f>
        <v>0</v>
      </c>
      <c r="S41" s="22">
        <f>IFERROR(ROUND(('Lengua y Literatura'!AF41+'1ª Lengua Extranjera'!AF41+'Geografía e Historia'!AF41+'Educación Física'!AF41+Matemáticas!AF41+Religión!AF41+'Biología y Geología'!AF41+Digitalización!AF41+'Economía y Emprendimiento'!AF41+'Expresión Artística'!AF41+'Física y Química'!AF41+FOL!AF41+Latín!AF41+Música!AF41+'2ª Lengua Extranjera'!AF41+Tecnología!AF41+'Valores Éticos'!AF41+'Optativa 1'!AF41+'Optativa 2'!AF41+'Optativa 3'!AF41+'Cultura Clásica'!AF41+Filosofía!AF41)/('Lengua y Literatura'!AG41+'1ª Lengua Extranjera'!AG41+'Geografía e Historia'!AG41+'Educación Física'!AG41+Matemáticas!AG41+Religión!AG41+'Biología y Geología'!AG41+Digitalización!AG41+'Economía y Emprendimiento'!AG41+'Expresión Artística'!AG41+'Física y Química'!AG41+FOL!AG41+Latín!AG41+Música!AG41+'2ª Lengua Extranjera'!AG41+Tecnología!AG41+'Valores Éticos'!AG41+'Optativa 1'!AG41+'Optativa 2'!AG41+'Optativa 3'!AG41+'Cultura Clásica'!AG41+Filosofía!AG41),2),0)</f>
        <v>0</v>
      </c>
      <c r="T41" s="22">
        <f>IFERROR(ROUND(('Lengua y Literatura'!AH41+'1ª Lengua Extranjera'!AH41+'Geografía e Historia'!AH41+'Educación Física'!AH41+Matemáticas!AH41+Religión!AH41+'Biología y Geología'!AH41+Digitalización!AH41+'Economía y Emprendimiento'!AH41+'Expresión Artística'!AH41+'Física y Química'!AH41+FOL!AH41+Latín!AH41+Música!AH41+'2ª Lengua Extranjera'!AH41+Tecnología!AH41+'Valores Éticos'!AH41+'Optativa 1'!AH41+'Optativa 2'!AH41+'Optativa 3'!AH41+'Cultura Clásica'!AH41+Filosofía!AH41)/('Lengua y Literatura'!AI41+'1ª Lengua Extranjera'!AI41+'Geografía e Historia'!AI41+'Educación Física'!AI41+Matemáticas!AI41+Religión!AI41+'Biología y Geología'!AI41+Digitalización!AI41+'Economía y Emprendimiento'!AI41+'Expresión Artística'!AI41+'Física y Química'!AI41+FOL!AI41+Latín!AI41+Música!AI41+'2ª Lengua Extranjera'!AI41+Tecnología!AI41+'Valores Éticos'!AI41+'Optativa 1'!AI41+'Optativa 2'!AI41+'Optativa 3'!AI41+'Cultura Clásica'!AI41+Filosofía!AI41),2),0)</f>
        <v>0</v>
      </c>
      <c r="U41" s="22">
        <f>IFERROR(ROUND(('Lengua y Literatura'!AJ41+'1ª Lengua Extranjera'!AJ41+'Geografía e Historia'!AJ41+'Educación Física'!AJ41+Matemáticas!AJ41+Religión!AJ41+'Biología y Geología'!AJ41+Digitalización!AJ41+'Economía y Emprendimiento'!AJ41+'Expresión Artística'!AJ41+'Física y Química'!AJ41+FOL!AJ41+Latín!AJ41+Música!AJ41+'2ª Lengua Extranjera'!AJ41+Tecnología!AJ41+'Valores Éticos'!AJ41+'Optativa 1'!AJ41+'Optativa 2'!AJ41+'Optativa 3'!AJ41+'Cultura Clásica'!AJ41+Filosofía!AJ41)/('Lengua y Literatura'!AK41+'1ª Lengua Extranjera'!AK41+'Geografía e Historia'!AK41+'Educación Física'!AK41+Matemáticas!AK41+Religión!AK41+'Biología y Geología'!AK41+Digitalización!AK41+'Economía y Emprendimiento'!AK41+'Expresión Artística'!AK41+'Física y Química'!AK41+FOL!AK41+Latín!AK41+Música!AK41+'2ª Lengua Extranjera'!AK41+Tecnología!AK41+'Valores Éticos'!AK41+'Optativa 1'!AK41+'Optativa 2'!AK41+'Optativa 3'!AK41+'Cultura Clásica'!AK41+Filosofía!AK41),2),0)</f>
        <v>0</v>
      </c>
      <c r="V41" s="22">
        <f>IFERROR(ROUND(('Lengua y Literatura'!AL41+'1ª Lengua Extranjera'!AL41+'Geografía e Historia'!AL41+'Educación Física'!AL41+Matemáticas!AL41+Religión!AL41+'Biología y Geología'!AL41+Digitalización!AL41+'Economía y Emprendimiento'!AL41+'Expresión Artística'!AL41+'Física y Química'!AL41+FOL!AL41+Latín!AL41+Música!AL41+'2ª Lengua Extranjera'!AL41+Tecnología!AL41+'Valores Éticos'!AL41+'Optativa 1'!AL41+'Optativa 2'!AL41+'Optativa 3'!AL41+'Cultura Clásica'!AL41+Filosofía!AL41)/('Lengua y Literatura'!AM41+'1ª Lengua Extranjera'!AM41+'Geografía e Historia'!AM41+'Educación Física'!AM41+Matemáticas!AM41+Religión!AM41+'Biología y Geología'!AM41+Digitalización!AM41+'Economía y Emprendimiento'!AM41+'Expresión Artística'!AM41+'Física y Química'!AM41+FOL!AM41+Latín!AM41+Música!AM41+'2ª Lengua Extranjera'!AM41+Tecnología!AM41+'Valores Éticos'!AM41+'Optativa 1'!AM41+'Optativa 2'!AM41+'Optativa 3'!AM41+'Cultura Clásica'!AM41+Filosofía!AM41),2),0)</f>
        <v>0</v>
      </c>
      <c r="W41" s="22">
        <f>IFERROR(ROUND(('Lengua y Literatura'!AN41+'1ª Lengua Extranjera'!AN41+'Geografía e Historia'!AN41+'Educación Física'!AN41+Matemáticas!AN41+Religión!AN41+'Biología y Geología'!AN41+Digitalización!AN41+'Economía y Emprendimiento'!AN41+'Expresión Artística'!AN41+'Física y Química'!AN41+FOL!AN41+Latín!AN41+Música!AN41+'2ª Lengua Extranjera'!AN41+Tecnología!AN41+'Valores Éticos'!AN41+'Optativa 1'!AN41+'Optativa 2'!AN41+'Optativa 3'!AN41+'Cultura Clásica'!AN41+Filosofía!AN41)/('Lengua y Literatura'!AO41+'1ª Lengua Extranjera'!AO41+'Geografía e Historia'!AO41+'Educación Física'!AO41+Matemáticas!AO41+Religión!AO41+'Biología y Geología'!AO41+Digitalización!AO41+'Economía y Emprendimiento'!AO41+'Expresión Artística'!AO41+'Física y Química'!AO41+FOL!AO41+Latín!AO41+Música!AO41+'2ª Lengua Extranjera'!AO41+Tecnología!AO41+'Valores Éticos'!AO41+'Optativa 1'!AO41+'Optativa 2'!AO41+'Optativa 3'!AO41+'Cultura Clásica'!AO41+Filosofía!AO41),2),0)</f>
        <v>0</v>
      </c>
      <c r="Y41" s="4"/>
      <c r="Z41" s="4"/>
      <c r="AA41" s="4"/>
      <c r="AB41" s="4"/>
      <c r="AC41" s="4"/>
      <c r="AD41" s="4"/>
      <c r="AE41" s="4"/>
      <c r="AF41" s="4"/>
    </row>
    <row r="42" spans="1:32" x14ac:dyDescent="0.25">
      <c r="A42" s="3">
        <v>39</v>
      </c>
      <c r="B42" s="7"/>
      <c r="C42" s="2" t="str">
        <f t="shared" si="1"/>
        <v>D</v>
      </c>
      <c r="D42" s="2" t="str">
        <f t="shared" si="1"/>
        <v>D</v>
      </c>
      <c r="E42" s="2" t="str">
        <f t="shared" si="1"/>
        <v>D</v>
      </c>
      <c r="F42" s="2" t="str">
        <f t="shared" si="1"/>
        <v>D</v>
      </c>
      <c r="G42" s="2" t="str">
        <f t="shared" si="1"/>
        <v>D</v>
      </c>
      <c r="H42" s="2" t="str">
        <f t="shared" si="1"/>
        <v>D</v>
      </c>
      <c r="I42" s="2" t="str">
        <f t="shared" si="1"/>
        <v>D</v>
      </c>
      <c r="J42" s="2" t="str">
        <f t="shared" si="1"/>
        <v>D</v>
      </c>
      <c r="P42" s="21">
        <f>IFERROR(ROUND(('Lengua y Literatura'!Z42+'1ª Lengua Extranjera'!Z42+'Geografía e Historia'!Z42+'Educación Física'!Z42+Matemáticas!Z42+Religión!Z42+'Biología y Geología'!Z42+Digitalización!Z42+'Economía y Emprendimiento'!Z42+'Expresión Artística'!Z42+'Física y Química'!Z42+FOL!Z42+Latín!Z42+Música!Z42+'2ª Lengua Extranjera'!Z42+Tecnología!Z42+'Valores Éticos'!Z42+'Optativa 1'!Z42+'Optativa 2'!Z42+'Optativa 3'!Z42+'Cultura Clásica'!Z42+Filosofía!Z42)/('Lengua y Literatura'!AA42+'1ª Lengua Extranjera'!AA42+'Geografía e Historia'!AA42+'Educación Física'!AA42+Matemáticas!AA42+Religión!AA42+'Biología y Geología'!AA42+Digitalización!AA42+'Economía y Emprendimiento'!AA42+'Expresión Artística'!AA42+'Física y Química'!AA42+FOL!AA42+Latín!AA42+Música!AA42+'2ª Lengua Extranjera'!AA42+Tecnología!AA42+'Valores Éticos'!AA42+'Optativa 1'!AA42+'Optativa 2'!AA42+'Optativa 3'!AA42+'Cultura Clásica'!AA42+Filosofía!AA42),2),0)</f>
        <v>0</v>
      </c>
      <c r="Q42" s="21">
        <f>IFERROR(ROUND(('Lengua y Literatura'!AB42+'1ª Lengua Extranjera'!AB42+'Geografía e Historia'!AB42+'Educación Física'!AB42+Matemáticas!AB42+Religión!AB42+'Biología y Geología'!AB42+Digitalización!AB42+'Economía y Emprendimiento'!AB42+'Expresión Artística'!AB42+'Física y Química'!AB42+FOL!AB42+Latín!AB42+Música!AB42+'2ª Lengua Extranjera'!AB42+Tecnología!AB42+'Valores Éticos'!AB42+'Optativa 1'!AB42+'Optativa 2'!AB42+'Optativa 3'!AB42+'Cultura Clásica'!AB42+Filosofía!AB42)/('Lengua y Literatura'!AC42+'1ª Lengua Extranjera'!AC42+'Geografía e Historia'!AC42+'Educación Física'!AC42+Matemáticas!AC42+Religión!AC42+'Biología y Geología'!AC42+Digitalización!AC42+'Economía y Emprendimiento'!AC42+'Expresión Artística'!AC42+'Física y Química'!AC42+FOL!AC42+Latín!AC42+Música!AC42+'2ª Lengua Extranjera'!AC42+Tecnología!AC42+'Valores Éticos'!AC42+'Optativa 1'!AC42+'Optativa 2'!AC42+'Optativa 3'!AC42+'Cultura Clásica'!AC42+Filosofía!AC42),2),0)</f>
        <v>0</v>
      </c>
      <c r="R42" s="21">
        <f>IFERROR(ROUND(('Lengua y Literatura'!AD42+'1ª Lengua Extranjera'!AD42+'Geografía e Historia'!AD42+'Educación Física'!AD42+Matemáticas!AD42+Religión!AD42+'Biología y Geología'!AD42+Digitalización!AD42+'Economía y Emprendimiento'!AD42+'Expresión Artística'!AD42+'Física y Química'!AD42+FOL!AD42+Latín!AD42+Música!AD42+'2ª Lengua Extranjera'!AD42+Tecnología!AD42+'Valores Éticos'!AD42+'Optativa 1'!AD42+'Optativa 2'!AD42+'Optativa 3'!AD42+'Cultura Clásica'!AD42+Filosofía!AD42)/('Lengua y Literatura'!AE42+'1ª Lengua Extranjera'!AE42+'Geografía e Historia'!AE42+'Educación Física'!AE42+Matemáticas!AE42+Religión!AE42+'Biología y Geología'!AE42+Digitalización!AE42+'Economía y Emprendimiento'!AE42+'Expresión Artística'!AE42+'Física y Química'!AE42+FOL!AE42+Latín!AE42+Música!AE42+'2ª Lengua Extranjera'!AE42+Tecnología!AE42+'Valores Éticos'!AE42+'Optativa 1'!AE42+'Optativa 2'!AE42+'Optativa 3'!AE42+'Cultura Clásica'!AE42+Filosofía!AE42),2),0)</f>
        <v>0</v>
      </c>
      <c r="S42" s="21">
        <f>IFERROR(ROUND(('Lengua y Literatura'!AF42+'1ª Lengua Extranjera'!AF42+'Geografía e Historia'!AF42+'Educación Física'!AF42+Matemáticas!AF42+Religión!AF42+'Biología y Geología'!AF42+Digitalización!AF42+'Economía y Emprendimiento'!AF42+'Expresión Artística'!AF42+'Física y Química'!AF42+FOL!AF42+Latín!AF42+Música!AF42+'2ª Lengua Extranjera'!AF42+Tecnología!AF42+'Valores Éticos'!AF42+'Optativa 1'!AF42+'Optativa 2'!AF42+'Optativa 3'!AF42+'Cultura Clásica'!AF42+Filosofía!AF42)/('Lengua y Literatura'!AG42+'1ª Lengua Extranjera'!AG42+'Geografía e Historia'!AG42+'Educación Física'!AG42+Matemáticas!AG42+Religión!AG42+'Biología y Geología'!AG42+Digitalización!AG42+'Economía y Emprendimiento'!AG42+'Expresión Artística'!AG42+'Física y Química'!AG42+FOL!AG42+Latín!AG42+Música!AG42+'2ª Lengua Extranjera'!AG42+Tecnología!AG42+'Valores Éticos'!AG42+'Optativa 1'!AG42+'Optativa 2'!AG42+'Optativa 3'!AG42+'Cultura Clásica'!AG42+Filosofía!AG42),2),0)</f>
        <v>0</v>
      </c>
      <c r="T42" s="21">
        <f>IFERROR(ROUND(('Lengua y Literatura'!AH42+'1ª Lengua Extranjera'!AH42+'Geografía e Historia'!AH42+'Educación Física'!AH42+Matemáticas!AH42+Religión!AH42+'Biología y Geología'!AH42+Digitalización!AH42+'Economía y Emprendimiento'!AH42+'Expresión Artística'!AH42+'Física y Química'!AH42+FOL!AH42+Latín!AH42+Música!AH42+'2ª Lengua Extranjera'!AH42+Tecnología!AH42+'Valores Éticos'!AH42+'Optativa 1'!AH42+'Optativa 2'!AH42+'Optativa 3'!AH42+'Cultura Clásica'!AH42+Filosofía!AH42)/('Lengua y Literatura'!AI42+'1ª Lengua Extranjera'!AI42+'Geografía e Historia'!AI42+'Educación Física'!AI42+Matemáticas!AI42+Religión!AI42+'Biología y Geología'!AI42+Digitalización!AI42+'Economía y Emprendimiento'!AI42+'Expresión Artística'!AI42+'Física y Química'!AI42+FOL!AI42+Latín!AI42+Música!AI42+'2ª Lengua Extranjera'!AI42+Tecnología!AI42+'Valores Éticos'!AI42+'Optativa 1'!AI42+'Optativa 2'!AI42+'Optativa 3'!AI42+'Cultura Clásica'!AI42+Filosofía!AI42),2),0)</f>
        <v>0</v>
      </c>
      <c r="U42" s="21">
        <f>IFERROR(ROUND(('Lengua y Literatura'!AJ42+'1ª Lengua Extranjera'!AJ42+'Geografía e Historia'!AJ42+'Educación Física'!AJ42+Matemáticas!AJ42+Religión!AJ42+'Biología y Geología'!AJ42+Digitalización!AJ42+'Economía y Emprendimiento'!AJ42+'Expresión Artística'!AJ42+'Física y Química'!AJ42+FOL!AJ42+Latín!AJ42+Música!AJ42+'2ª Lengua Extranjera'!AJ42+Tecnología!AJ42+'Valores Éticos'!AJ42+'Optativa 1'!AJ42+'Optativa 2'!AJ42+'Optativa 3'!AJ42+'Cultura Clásica'!AJ42+Filosofía!AJ42)/('Lengua y Literatura'!AK42+'1ª Lengua Extranjera'!AK42+'Geografía e Historia'!AK42+'Educación Física'!AK42+Matemáticas!AK42+Religión!AK42+'Biología y Geología'!AK42+Digitalización!AK42+'Economía y Emprendimiento'!AK42+'Expresión Artística'!AK42+'Física y Química'!AK42+FOL!AK42+Latín!AK42+Música!AK42+'2ª Lengua Extranjera'!AK42+Tecnología!AK42+'Valores Éticos'!AK42+'Optativa 1'!AK42+'Optativa 2'!AK42+'Optativa 3'!AK42+'Cultura Clásica'!AK42+Filosofía!AK42),2),0)</f>
        <v>0</v>
      </c>
      <c r="V42" s="21">
        <f>IFERROR(ROUND(('Lengua y Literatura'!AL42+'1ª Lengua Extranjera'!AL42+'Geografía e Historia'!AL42+'Educación Física'!AL42+Matemáticas!AL42+Religión!AL42+'Biología y Geología'!AL42+Digitalización!AL42+'Economía y Emprendimiento'!AL42+'Expresión Artística'!AL42+'Física y Química'!AL42+FOL!AL42+Latín!AL42+Música!AL42+'2ª Lengua Extranjera'!AL42+Tecnología!AL42+'Valores Éticos'!AL42+'Optativa 1'!AL42+'Optativa 2'!AL42+'Optativa 3'!AL42+'Cultura Clásica'!AL42+Filosofía!AL42)/('Lengua y Literatura'!AM42+'1ª Lengua Extranjera'!AM42+'Geografía e Historia'!AM42+'Educación Física'!AM42+Matemáticas!AM42+Religión!AM42+'Biología y Geología'!AM42+Digitalización!AM42+'Economía y Emprendimiento'!AM42+'Expresión Artística'!AM42+'Física y Química'!AM42+FOL!AM42+Latín!AM42+Música!AM42+'2ª Lengua Extranjera'!AM42+Tecnología!AM42+'Valores Éticos'!AM42+'Optativa 1'!AM42+'Optativa 2'!AM42+'Optativa 3'!AM42+'Cultura Clásica'!AM42+Filosofía!AM42),2),0)</f>
        <v>0</v>
      </c>
      <c r="W42" s="21">
        <f>IFERROR(ROUND(('Lengua y Literatura'!AN42+'1ª Lengua Extranjera'!AN42+'Geografía e Historia'!AN42+'Educación Física'!AN42+Matemáticas!AN42+Religión!AN42+'Biología y Geología'!AN42+Digitalización!AN42+'Economía y Emprendimiento'!AN42+'Expresión Artística'!AN42+'Física y Química'!AN42+FOL!AN42+Latín!AN42+Música!AN42+'2ª Lengua Extranjera'!AN42+Tecnología!AN42+'Valores Éticos'!AN42+'Optativa 1'!AN42+'Optativa 2'!AN42+'Optativa 3'!AN42+'Cultura Clásica'!AN42+Filosofía!AN42)/('Lengua y Literatura'!AO42+'1ª Lengua Extranjera'!AO42+'Geografía e Historia'!AO42+'Educación Física'!AO42+Matemáticas!AO42+Religión!AO42+'Biología y Geología'!AO42+Digitalización!AO42+'Economía y Emprendimiento'!AO42+'Expresión Artística'!AO42+'Física y Química'!AO42+FOL!AO42+Latín!AO42+Música!AO42+'2ª Lengua Extranjera'!AO42+Tecnología!AO42+'Valores Éticos'!AO42+'Optativa 1'!AO42+'Optativa 2'!AO42+'Optativa 3'!AO42+'Cultura Clásica'!AO42+Filosofía!AO42),2),0)</f>
        <v>0</v>
      </c>
      <c r="Y42" s="4"/>
      <c r="Z42" s="4"/>
      <c r="AA42" s="4"/>
      <c r="AB42" s="4"/>
      <c r="AC42" s="4"/>
      <c r="AD42" s="4"/>
      <c r="AE42" s="4"/>
      <c r="AF42" s="4"/>
    </row>
    <row r="43" spans="1:32" x14ac:dyDescent="0.25">
      <c r="A43" s="3">
        <v>40</v>
      </c>
      <c r="B43" s="8"/>
      <c r="C43" s="4" t="str">
        <f t="shared" si="1"/>
        <v>D</v>
      </c>
      <c r="D43" s="4" t="str">
        <f t="shared" si="1"/>
        <v>D</v>
      </c>
      <c r="E43" s="4" t="str">
        <f t="shared" si="1"/>
        <v>D</v>
      </c>
      <c r="F43" s="4" t="str">
        <f t="shared" si="1"/>
        <v>D</v>
      </c>
      <c r="G43" s="4" t="str">
        <f t="shared" si="1"/>
        <v>D</v>
      </c>
      <c r="H43" s="4" t="str">
        <f t="shared" si="1"/>
        <v>D</v>
      </c>
      <c r="I43" s="4" t="str">
        <f t="shared" si="1"/>
        <v>D</v>
      </c>
      <c r="J43" s="4" t="str">
        <f t="shared" si="1"/>
        <v>D</v>
      </c>
      <c r="P43" s="22">
        <f>IFERROR(ROUND(('Lengua y Literatura'!Z43+'1ª Lengua Extranjera'!Z43+'Geografía e Historia'!Z43+'Educación Física'!Z43+Matemáticas!Z43+Religión!Z43+'Biología y Geología'!Z43+Digitalización!Z43+'Economía y Emprendimiento'!Z43+'Expresión Artística'!Z43+'Física y Química'!Z43+FOL!Z43+Latín!Z43+Música!Z43+'2ª Lengua Extranjera'!Z43+Tecnología!Z43+'Valores Éticos'!Z43+'Optativa 1'!Z43+'Optativa 2'!Z43+'Optativa 3'!Z43+'Cultura Clásica'!Z43+Filosofía!Z43)/('Lengua y Literatura'!AA43+'1ª Lengua Extranjera'!AA43+'Geografía e Historia'!AA43+'Educación Física'!AA43+Matemáticas!AA43+Religión!AA43+'Biología y Geología'!AA43+Digitalización!AA43+'Economía y Emprendimiento'!AA43+'Expresión Artística'!AA43+'Física y Química'!AA43+FOL!AA43+Latín!AA43+Música!AA43+'2ª Lengua Extranjera'!AA43+Tecnología!AA43+'Valores Éticos'!AA43+'Optativa 1'!AA43+'Optativa 2'!AA43+'Optativa 3'!AA43+'Cultura Clásica'!AA43+Filosofía!AA43),2),0)</f>
        <v>0</v>
      </c>
      <c r="Q43" s="22">
        <f>IFERROR(ROUND(('Lengua y Literatura'!AB43+'1ª Lengua Extranjera'!AB43+'Geografía e Historia'!AB43+'Educación Física'!AB43+Matemáticas!AB43+Religión!AB43+'Biología y Geología'!AB43+Digitalización!AB43+'Economía y Emprendimiento'!AB43+'Expresión Artística'!AB43+'Física y Química'!AB43+FOL!AB43+Latín!AB43+Música!AB43+'2ª Lengua Extranjera'!AB43+Tecnología!AB43+'Valores Éticos'!AB43+'Optativa 1'!AB43+'Optativa 2'!AB43+'Optativa 3'!AB43+'Cultura Clásica'!AB43+Filosofía!AB43)/('Lengua y Literatura'!AC43+'1ª Lengua Extranjera'!AC43+'Geografía e Historia'!AC43+'Educación Física'!AC43+Matemáticas!AC43+Religión!AC43+'Biología y Geología'!AC43+Digitalización!AC43+'Economía y Emprendimiento'!AC43+'Expresión Artística'!AC43+'Física y Química'!AC43+FOL!AC43+Latín!AC43+Música!AC43+'2ª Lengua Extranjera'!AC43+Tecnología!AC43+'Valores Éticos'!AC43+'Optativa 1'!AC43+'Optativa 2'!AC43+'Optativa 3'!AC43+'Cultura Clásica'!AC43+Filosofía!AC43),2),0)</f>
        <v>0</v>
      </c>
      <c r="R43" s="22">
        <f>IFERROR(ROUND(('Lengua y Literatura'!AD43+'1ª Lengua Extranjera'!AD43+'Geografía e Historia'!AD43+'Educación Física'!AD43+Matemáticas!AD43+Religión!AD43+'Biología y Geología'!AD43+Digitalización!AD43+'Economía y Emprendimiento'!AD43+'Expresión Artística'!AD43+'Física y Química'!AD43+FOL!AD43+Latín!AD43+Música!AD43+'2ª Lengua Extranjera'!AD43+Tecnología!AD43+'Valores Éticos'!AD43+'Optativa 1'!AD43+'Optativa 2'!AD43+'Optativa 3'!AD43+'Cultura Clásica'!AD43+Filosofía!AD43)/('Lengua y Literatura'!AE43+'1ª Lengua Extranjera'!AE43+'Geografía e Historia'!AE43+'Educación Física'!AE43+Matemáticas!AE43+Religión!AE43+'Biología y Geología'!AE43+Digitalización!AE43+'Economía y Emprendimiento'!AE43+'Expresión Artística'!AE43+'Física y Química'!AE43+FOL!AE43+Latín!AE43+Música!AE43+'2ª Lengua Extranjera'!AE43+Tecnología!AE43+'Valores Éticos'!AE43+'Optativa 1'!AE43+'Optativa 2'!AE43+'Optativa 3'!AE43+'Cultura Clásica'!AE43+Filosofía!AE43),2),0)</f>
        <v>0</v>
      </c>
      <c r="S43" s="22">
        <f>IFERROR(ROUND(('Lengua y Literatura'!AF43+'1ª Lengua Extranjera'!AF43+'Geografía e Historia'!AF43+'Educación Física'!AF43+Matemáticas!AF43+Religión!AF43+'Biología y Geología'!AF43+Digitalización!AF43+'Economía y Emprendimiento'!AF43+'Expresión Artística'!AF43+'Física y Química'!AF43+FOL!AF43+Latín!AF43+Música!AF43+'2ª Lengua Extranjera'!AF43+Tecnología!AF43+'Valores Éticos'!AF43+'Optativa 1'!AF43+'Optativa 2'!AF43+'Optativa 3'!AF43+'Cultura Clásica'!AF43+Filosofía!AF43)/('Lengua y Literatura'!AG43+'1ª Lengua Extranjera'!AG43+'Geografía e Historia'!AG43+'Educación Física'!AG43+Matemáticas!AG43+Religión!AG43+'Biología y Geología'!AG43+Digitalización!AG43+'Economía y Emprendimiento'!AG43+'Expresión Artística'!AG43+'Física y Química'!AG43+FOL!AG43+Latín!AG43+Música!AG43+'2ª Lengua Extranjera'!AG43+Tecnología!AG43+'Valores Éticos'!AG43+'Optativa 1'!AG43+'Optativa 2'!AG43+'Optativa 3'!AG43+'Cultura Clásica'!AG43+Filosofía!AG43),2),0)</f>
        <v>0</v>
      </c>
      <c r="T43" s="22">
        <f>IFERROR(ROUND(('Lengua y Literatura'!AH43+'1ª Lengua Extranjera'!AH43+'Geografía e Historia'!AH43+'Educación Física'!AH43+Matemáticas!AH43+Religión!AH43+'Biología y Geología'!AH43+Digitalización!AH43+'Economía y Emprendimiento'!AH43+'Expresión Artística'!AH43+'Física y Química'!AH43+FOL!AH43+Latín!AH43+Música!AH43+'2ª Lengua Extranjera'!AH43+Tecnología!AH43+'Valores Éticos'!AH43+'Optativa 1'!AH43+'Optativa 2'!AH43+'Optativa 3'!AH43+'Cultura Clásica'!AH43+Filosofía!AH43)/('Lengua y Literatura'!AI43+'1ª Lengua Extranjera'!AI43+'Geografía e Historia'!AI43+'Educación Física'!AI43+Matemáticas!AI43+Religión!AI43+'Biología y Geología'!AI43+Digitalización!AI43+'Economía y Emprendimiento'!AI43+'Expresión Artística'!AI43+'Física y Química'!AI43+FOL!AI43+Latín!AI43+Música!AI43+'2ª Lengua Extranjera'!AI43+Tecnología!AI43+'Valores Éticos'!AI43+'Optativa 1'!AI43+'Optativa 2'!AI43+'Optativa 3'!AI43+'Cultura Clásica'!AI43+Filosofía!AI43),2),0)</f>
        <v>0</v>
      </c>
      <c r="U43" s="22">
        <f>IFERROR(ROUND(('Lengua y Literatura'!AJ43+'1ª Lengua Extranjera'!AJ43+'Geografía e Historia'!AJ43+'Educación Física'!AJ43+Matemáticas!AJ43+Religión!AJ43+'Biología y Geología'!AJ43+Digitalización!AJ43+'Economía y Emprendimiento'!AJ43+'Expresión Artística'!AJ43+'Física y Química'!AJ43+FOL!AJ43+Latín!AJ43+Música!AJ43+'2ª Lengua Extranjera'!AJ43+Tecnología!AJ43+'Valores Éticos'!AJ43+'Optativa 1'!AJ43+'Optativa 2'!AJ43+'Optativa 3'!AJ43+'Cultura Clásica'!AJ43+Filosofía!AJ43)/('Lengua y Literatura'!AK43+'1ª Lengua Extranjera'!AK43+'Geografía e Historia'!AK43+'Educación Física'!AK43+Matemáticas!AK43+Religión!AK43+'Biología y Geología'!AK43+Digitalización!AK43+'Economía y Emprendimiento'!AK43+'Expresión Artística'!AK43+'Física y Química'!AK43+FOL!AK43+Latín!AK43+Música!AK43+'2ª Lengua Extranjera'!AK43+Tecnología!AK43+'Valores Éticos'!AK43+'Optativa 1'!AK43+'Optativa 2'!AK43+'Optativa 3'!AK43+'Cultura Clásica'!AK43+Filosofía!AK43),2),0)</f>
        <v>0</v>
      </c>
      <c r="V43" s="22">
        <f>IFERROR(ROUND(('Lengua y Literatura'!AL43+'1ª Lengua Extranjera'!AL43+'Geografía e Historia'!AL43+'Educación Física'!AL43+Matemáticas!AL43+Religión!AL43+'Biología y Geología'!AL43+Digitalización!AL43+'Economía y Emprendimiento'!AL43+'Expresión Artística'!AL43+'Física y Química'!AL43+FOL!AL43+Latín!AL43+Música!AL43+'2ª Lengua Extranjera'!AL43+Tecnología!AL43+'Valores Éticos'!AL43+'Optativa 1'!AL43+'Optativa 2'!AL43+'Optativa 3'!AL43+'Cultura Clásica'!AL43+Filosofía!AL43)/('Lengua y Literatura'!AM43+'1ª Lengua Extranjera'!AM43+'Geografía e Historia'!AM43+'Educación Física'!AM43+Matemáticas!AM43+Religión!AM43+'Biología y Geología'!AM43+Digitalización!AM43+'Economía y Emprendimiento'!AM43+'Expresión Artística'!AM43+'Física y Química'!AM43+FOL!AM43+Latín!AM43+Música!AM43+'2ª Lengua Extranjera'!AM43+Tecnología!AM43+'Valores Éticos'!AM43+'Optativa 1'!AM43+'Optativa 2'!AM43+'Optativa 3'!AM43+'Cultura Clásica'!AM43+Filosofía!AM43),2),0)</f>
        <v>0</v>
      </c>
      <c r="W43" s="22">
        <f>IFERROR(ROUND(('Lengua y Literatura'!AN43+'1ª Lengua Extranjera'!AN43+'Geografía e Historia'!AN43+'Educación Física'!AN43+Matemáticas!AN43+Religión!AN43+'Biología y Geología'!AN43+Digitalización!AN43+'Economía y Emprendimiento'!AN43+'Expresión Artística'!AN43+'Física y Química'!AN43+FOL!AN43+Latín!AN43+Música!AN43+'2ª Lengua Extranjera'!AN43+Tecnología!AN43+'Valores Éticos'!AN43+'Optativa 1'!AN43+'Optativa 2'!AN43+'Optativa 3'!AN43+'Cultura Clásica'!AN43+Filosofía!AN43)/('Lengua y Literatura'!AO43+'1ª Lengua Extranjera'!AO43+'Geografía e Historia'!AO43+'Educación Física'!AO43+Matemáticas!AO43+Religión!AO43+'Biología y Geología'!AO43+Digitalización!AO43+'Economía y Emprendimiento'!AO43+'Expresión Artística'!AO43+'Física y Química'!AO43+FOL!AO43+Latín!AO43+Música!AO43+'2ª Lengua Extranjera'!AO43+Tecnología!AO43+'Valores Éticos'!AO43+'Optativa 1'!AO43+'Optativa 2'!AO43+'Optativa 3'!AO43+'Cultura Clásica'!AO43+Filosofía!AO43),2),0)</f>
        <v>0</v>
      </c>
      <c r="Y43" s="4"/>
      <c r="Z43" s="4"/>
      <c r="AA43" s="4"/>
      <c r="AB43" s="4"/>
      <c r="AC43" s="4"/>
      <c r="AD43" s="4"/>
      <c r="AE43" s="4"/>
      <c r="AF43" s="4"/>
    </row>
  </sheetData>
  <sheetProtection selectLockedCells="1"/>
  <mergeCells count="2">
    <mergeCell ref="P1:W1"/>
    <mergeCell ref="C1:J1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48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47</v>
      </c>
      <c r="C4" s="20" t="s">
        <v>37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38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39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40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41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42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43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44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45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46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5YrHjTx17yu2u0Eci2iAgaltlodOlcSNOO6PUlKGvNtiyth0nBa9P1MgtNfCitZBNsjKbM7XlKthLKiSD4JUCg==" saltValue="VZhYOYd6d8+hVKFOGa0T+g==" spinCount="100000" sheet="1" objects="1" scenarios="1" selectLockedCells="1"/>
  <mergeCells count="2">
    <mergeCell ref="B4:B13"/>
    <mergeCell ref="D2:K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O43"/>
  <sheetViews>
    <sheetView workbookViewId="0">
      <pane xSplit="2" ySplit="2" topLeftCell="C3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49</v>
      </c>
      <c r="Z1" s="30" t="s">
        <v>79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2">
        <f>ROUND('Optativa 1 Datos'!$D$4*D4*E4+'Optativa 1 Datos'!$D$5*F4*G4+'Optativa 1 Datos'!$D$6*H4*I4+'Optativa 1 Datos'!$D$7*J4*K4+'Optativa 1 Datos'!$D$8*L4*M4+'Optativa 1 Datos'!$D$9*N4*O4+'Optativa 1 Datos'!$D$10*P4*Q4+'Optativa 1 Datos'!$D$11*R4*S4+'Optativa 1 Datos'!$D$12*T4*U4+'Optativa 1 Datos'!$D$13*V4*W4,2)</f>
        <v>0</v>
      </c>
      <c r="AA4" s="22">
        <f>ROUND('Optativa 1 Datos'!$D$4*D4+'Optativa 1 Datos'!$D$5*F4+'Optativa 1 Datos'!$D$6*H4+'Optativa 1 Datos'!$D$7*J4+'Optativa 1 Datos'!$D$8*L4+'Optativa 1 Datos'!$D$9*N4+'Optativa 1 Datos'!$D$10*P4+'Optativa 1 Datos'!$D$11*R4+'Optativa 1 Datos'!$D$12*T4+'Optativa 1 Datos'!$D$13*V4,2)</f>
        <v>0</v>
      </c>
      <c r="AB4" s="22">
        <f>ROUND('Optativa 1 Datos'!$E$4*D4*E4+'Optativa 1 Datos'!$E$5*F4*G4+'Optativa 1 Datos'!$E$6*H4*I4+'Optativa 1 Datos'!$E$7*J4*K4+'Optativa 1 Datos'!$E$8*L4*M4+'Optativa 1 Datos'!$E$9*N4*O4+'Optativa 1 Datos'!$E$10*P4*Q4+'Optativa 1 Datos'!$E$11*R4*S4+'Optativa 1 Datos'!$E$12*T4*U4+'Optativa 1 Datos'!$E$13*V4*W4,2)</f>
        <v>0</v>
      </c>
      <c r="AC4" s="22">
        <f>ROUND('Optativa 1 Datos'!$E$4*D4+'Optativa 1 Datos'!$E$5*F4+'Optativa 1 Datos'!$E$6*H4+'Optativa 1 Datos'!$E$7*J4+'Optativa 1 Datos'!$E$8*L4+'Optativa 1 Datos'!$E$9*N4+'Optativa 1 Datos'!$E$10*P4+'Optativa 1 Datos'!$E$11*R4+'Optativa 1 Datos'!$E$12*T4+'Optativa 1 Datos'!$E$13*V4,2)</f>
        <v>0</v>
      </c>
      <c r="AD4" s="22">
        <f>ROUND('Optativa 1 Datos'!$F$4*D4*E4+'Optativa 1 Datos'!$F$5*F4*G4+'Optativa 1 Datos'!$F$6*H4*I4+'Optativa 1 Datos'!$F$7*J4*K4+'Optativa 1 Datos'!$F$8*L4*M4+'Optativa 1 Datos'!$F$9*N4*O4+'Optativa 1 Datos'!$F$10*P4*Q4+'Optativa 1 Datos'!$F$11*R4*S4+'Optativa 1 Datos'!$F$12*T4*U4+'Optativa 1 Datos'!$F$13*V4*W4,2)</f>
        <v>0</v>
      </c>
      <c r="AE4" s="22">
        <f>ROUND('Optativa 1 Datos'!$F$4*D4+'Optativa 1 Datos'!$F$5*F4+'Optativa 1 Datos'!$F$6*H4+'Optativa 1 Datos'!$F$7*J4+'Optativa 1 Datos'!$F$8*L4+'Optativa 1 Datos'!$F$9*N4+'Optativa 1 Datos'!$F$10*P4+'Optativa 1 Datos'!$F$11*R4+'Optativa 1 Datos'!$F$12*T4+'Optativa 1 Datos'!$F$13*V4,2)</f>
        <v>0</v>
      </c>
      <c r="AF4" s="22">
        <f>ROUND('Optativa 1 Datos'!$G$4*D4*E4+'Optativa 1 Datos'!$G$5*F4*G4+'Optativa 1 Datos'!$G$6*H4*I4+'Optativa 1 Datos'!$G$7*J4*K4+'Optativa 1 Datos'!$G$8*L4*M4+'Optativa 1 Datos'!$G$9*N4*O4+'Optativa 1 Datos'!$G$10*P4*Q4+'Optativa 1 Datos'!$G$11*R4*S4+'Optativa 1 Datos'!$G$12*T4*U4+'Optativa 1 Datos'!$G$13*V4*W4,2)</f>
        <v>0</v>
      </c>
      <c r="AG4" s="22">
        <f>ROUND('Optativa 1 Datos'!$G$4*D4+'Optativa 1 Datos'!$G$5*F4+'Optativa 1 Datos'!$G$6*H4+'Optativa 1 Datos'!$G$7*J4+'Optativa 1 Datos'!$G$8*L4+'Optativa 1 Datos'!$G$9*N4+'Optativa 1 Datos'!$G$10*P4+'Optativa 1 Datos'!$G$11*R4+'Optativa 1 Datos'!$G$12*T4+'Optativa 1 Datos'!$G$13*V4,2)</f>
        <v>0</v>
      </c>
      <c r="AH4" s="22">
        <f>ROUND('Optativa 1 Datos'!$H$4*D4*E4+'Optativa 1 Datos'!$H$5*F4*G4+'Optativa 1 Datos'!$H$6*H4*I4+'Optativa 1 Datos'!$H$7*J4*K4+'Optativa 1 Datos'!$H$8*L4*M4+'Optativa 1 Datos'!$H$9*N4*O4+'Optativa 1 Datos'!$H$10*P4*Q4+'Optativa 1 Datos'!$H$11*R4*S4+'Optativa 1 Datos'!$H$12*T4*U4+'Optativa 1 Datos'!$H$13*V4*W4,2)</f>
        <v>0</v>
      </c>
      <c r="AI4" s="22">
        <f>ROUND('Optativa 1 Datos'!$H$4*D4+'Optativa 1 Datos'!$H$5*F4+'Optativa 1 Datos'!$H$6*H4+'Optativa 1 Datos'!$H$7*J4+'Optativa 1 Datos'!$H$8*L4+'Optativa 1 Datos'!$H$9*N4+'Optativa 1 Datos'!$H$10*P4+'Optativa 1 Datos'!$H$11*R4+'Optativa 1 Datos'!$H$12*T4+'Optativa 1 Datos'!$H$13*V4,2)</f>
        <v>0</v>
      </c>
      <c r="AJ4" s="22">
        <f>ROUND('Optativa 1 Datos'!$I$4*D4*E4+'Optativa 1 Datos'!$I$5*F4*G4+'Optativa 1 Datos'!$I$6*H4*I4+'Optativa 1 Datos'!$I$7*J4*K4+'Optativa 1 Datos'!$I$8*L4*M4+'Optativa 1 Datos'!$I$9*N4*O4+'Optativa 1 Datos'!$I$10*P4*Q4+'Optativa 1 Datos'!$I$11*R4*S4+'Optativa 1 Datos'!$I$12*T4*U4+'Optativa 1 Datos'!$I$13*V4*W4,2)</f>
        <v>0</v>
      </c>
      <c r="AK4" s="22">
        <f>ROUND('Optativa 1 Datos'!$I$4*D4+'Optativa 1 Datos'!$I$5*F4+'Optativa 1 Datos'!$I$6*H4+'Optativa 1 Datos'!$I$7*J4+'Optativa 1 Datos'!$I$8*L4+'Optativa 1 Datos'!$I$9*N4+'Optativa 1 Datos'!$I$10*P4+'Optativa 1 Datos'!$I$11*R4+'Optativa 1 Datos'!$I$12*T4+'Optativa 1 Datos'!$I$13*V4,2)</f>
        <v>0</v>
      </c>
      <c r="AL4" s="22">
        <f>ROUND('Optativa 1 Datos'!$J$4*D4*E4+'Optativa 1 Datos'!$J$5*F4*G4+'Optativa 1 Datos'!$J$6*H4*I4+'Optativa 1 Datos'!$J$7*J4*K4+'Optativa 1 Datos'!$J$8*L4*M4+'Optativa 1 Datos'!$J$9*N4*O4+'Optativa 1 Datos'!$J$10*P4*Q4+'Optativa 1 Datos'!$J$11*R4*S4+'Optativa 1 Datos'!$J$12*T4*U4+'Optativa 1 Datos'!$J$13*V4*W4,2)</f>
        <v>0</v>
      </c>
      <c r="AM4" s="22">
        <f>ROUND('Optativa 1 Datos'!$J$4*D4+'Optativa 1 Datos'!$J$5*F4+'Optativa 1 Datos'!$J$6*H4+'Optativa 1 Datos'!$J$7*J4+'Optativa 1 Datos'!$J$8*L4+'Optativa 1 Datos'!$J$9*N4+'Optativa 1 Datos'!$J$10*P4+'Optativa 1 Datos'!$J$11*R4+'Optativa 1 Datos'!$J$12*T4+'Optativa 1 Datos'!$J$13*V4,2)</f>
        <v>0</v>
      </c>
      <c r="AN4" s="22">
        <f>ROUND('Optativa 1 Datos'!$K$4*D4*E4+'Optativa 1 Datos'!$K$5*F4*G4+'Optativa 1 Datos'!$K$6*H4*I4+'Optativa 1 Datos'!$K$7*J4*K4+'Optativa 1 Datos'!$K$8*L4*M4+'Optativa 1 Datos'!$K$9*N4*O4+'Optativa 1 Datos'!$K$10*P4*Q4+'Optativa 1 Datos'!$K$11*R4*S4+'Optativa 1 Datos'!$K$12*T4*U4+'Optativa 1 Datos'!$K$13*V4*W4,2)</f>
        <v>0</v>
      </c>
      <c r="AO4" s="22">
        <f>ROUND('Optativa 1 Datos'!$K$4*D4+'Optativa 1 Datos'!$K$5*F4+'Optativa 1 Datos'!$K$6*H4+'Optativa 1 Datos'!$K$7*J4+'Optativa 1 Datos'!$K$8*L4+'Optativa 1 Datos'!$K$9*N4+'Optativa 1 Datos'!$K$10*P4+'Optativa 1 Datos'!$K$11*R4+'Optativa 1 Datos'!$K$12*T4+'Optativa 1 Datos'!$K$13*V4,2)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2">
        <f>ROUND('Optativa 1 Datos'!$D$4*D5*E5+'Optativa 1 Datos'!$D$5*F5*G5+'Optativa 1 Datos'!$D$6*H5*I5+'Optativa 1 Datos'!$D$7*J5*K5+'Optativa 1 Datos'!$D$8*L5*M5+'Optativa 1 Datos'!$D$9*N5*O5+'Optativa 1 Datos'!$D$10*P5*Q5+'Optativa 1 Datos'!$D$11*R5*S5+'Optativa 1 Datos'!$D$12*T5*U5+'Optativa 1 Datos'!$D$13*V5*W5,2)</f>
        <v>0</v>
      </c>
      <c r="AA5" s="22">
        <f>ROUND('Optativa 1 Datos'!$D$4*D5+'Optativa 1 Datos'!$D$5*F5+'Optativa 1 Datos'!$D$6*H5+'Optativa 1 Datos'!$D$7*J5+'Optativa 1 Datos'!$D$8*L5+'Optativa 1 Datos'!$D$9*N5+'Optativa 1 Datos'!$D$10*P5+'Optativa 1 Datos'!$D$11*R5+'Optativa 1 Datos'!$D$12*T5+'Optativa 1 Datos'!$D$13*V5,2)</f>
        <v>0</v>
      </c>
      <c r="AB5" s="22">
        <f>ROUND('Optativa 1 Datos'!$E$4*D5*E5+'Optativa 1 Datos'!$E$5*F5*G5+'Optativa 1 Datos'!$E$6*H5*I5+'Optativa 1 Datos'!$E$7*J5*K5+'Optativa 1 Datos'!$E$8*L5*M5+'Optativa 1 Datos'!$E$9*N5*O5+'Optativa 1 Datos'!$E$10*P5*Q5+'Optativa 1 Datos'!$E$11*R5*S5+'Optativa 1 Datos'!$E$12*T5*U5+'Optativa 1 Datos'!$E$13*V5*W5,2)</f>
        <v>0</v>
      </c>
      <c r="AC5" s="22">
        <f>ROUND('Optativa 1 Datos'!$E$4*D5+'Optativa 1 Datos'!$E$5*F5+'Optativa 1 Datos'!$E$6*H5+'Optativa 1 Datos'!$E$7*J5+'Optativa 1 Datos'!$E$8*L5+'Optativa 1 Datos'!$E$9*N5+'Optativa 1 Datos'!$E$10*P5+'Optativa 1 Datos'!$E$11*R5+'Optativa 1 Datos'!$E$12*T5+'Optativa 1 Datos'!$E$13*V5,2)</f>
        <v>0</v>
      </c>
      <c r="AD5" s="22">
        <f>ROUND('Optativa 1 Datos'!$F$4*D5*E5+'Optativa 1 Datos'!$F$5*F5*G5+'Optativa 1 Datos'!$F$6*H5*I5+'Optativa 1 Datos'!$F$7*J5*K5+'Optativa 1 Datos'!$F$8*L5*M5+'Optativa 1 Datos'!$F$9*N5*O5+'Optativa 1 Datos'!$F$10*P5*Q5+'Optativa 1 Datos'!$F$11*R5*S5+'Optativa 1 Datos'!$F$12*T5*U5+'Optativa 1 Datos'!$F$13*V5*W5,2)</f>
        <v>0</v>
      </c>
      <c r="AE5" s="22">
        <f>ROUND('Optativa 1 Datos'!$F$4*D5+'Optativa 1 Datos'!$F$5*F5+'Optativa 1 Datos'!$F$6*H5+'Optativa 1 Datos'!$F$7*J5+'Optativa 1 Datos'!$F$8*L5+'Optativa 1 Datos'!$F$9*N5+'Optativa 1 Datos'!$F$10*P5+'Optativa 1 Datos'!$F$11*R5+'Optativa 1 Datos'!$F$12*T5+'Optativa 1 Datos'!$F$13*V5,2)</f>
        <v>0</v>
      </c>
      <c r="AF5" s="22">
        <f>ROUND('Optativa 1 Datos'!$G$4*D5*E5+'Optativa 1 Datos'!$G$5*F5*G5+'Optativa 1 Datos'!$G$6*H5*I5+'Optativa 1 Datos'!$G$7*J5*K5+'Optativa 1 Datos'!$G$8*L5*M5+'Optativa 1 Datos'!$G$9*N5*O5+'Optativa 1 Datos'!$G$10*P5*Q5+'Optativa 1 Datos'!$G$11*R5*S5+'Optativa 1 Datos'!$G$12*T5*U5+'Optativa 1 Datos'!$G$13*V5*W5,2)</f>
        <v>0</v>
      </c>
      <c r="AG5" s="22">
        <f>ROUND('Optativa 1 Datos'!$G$4*D5+'Optativa 1 Datos'!$G$5*F5+'Optativa 1 Datos'!$G$6*H5+'Optativa 1 Datos'!$G$7*J5+'Optativa 1 Datos'!$G$8*L5+'Optativa 1 Datos'!$G$9*N5+'Optativa 1 Datos'!$G$10*P5+'Optativa 1 Datos'!$G$11*R5+'Optativa 1 Datos'!$G$12*T5+'Optativa 1 Datos'!$G$13*V5,2)</f>
        <v>0</v>
      </c>
      <c r="AH5" s="22">
        <f>ROUND('Optativa 1 Datos'!$H$4*D5*E5+'Optativa 1 Datos'!$H$5*F5*G5+'Optativa 1 Datos'!$H$6*H5*I5+'Optativa 1 Datos'!$H$7*J5*K5+'Optativa 1 Datos'!$H$8*L5*M5+'Optativa 1 Datos'!$H$9*N5*O5+'Optativa 1 Datos'!$H$10*P5*Q5+'Optativa 1 Datos'!$H$11*R5*S5+'Optativa 1 Datos'!$H$12*T5*U5+'Optativa 1 Datos'!$H$13*V5*W5,2)</f>
        <v>0</v>
      </c>
      <c r="AI5" s="22">
        <f>ROUND('Optativa 1 Datos'!$H$4*D5+'Optativa 1 Datos'!$H$5*F5+'Optativa 1 Datos'!$H$6*H5+'Optativa 1 Datos'!$H$7*J5+'Optativa 1 Datos'!$H$8*L5+'Optativa 1 Datos'!$H$9*N5+'Optativa 1 Datos'!$H$10*P5+'Optativa 1 Datos'!$H$11*R5+'Optativa 1 Datos'!$H$12*T5+'Optativa 1 Datos'!$H$13*V5,2)</f>
        <v>0</v>
      </c>
      <c r="AJ5" s="22">
        <f>ROUND('Optativa 1 Datos'!$I$4*D5*E5+'Optativa 1 Datos'!$I$5*F5*G5+'Optativa 1 Datos'!$I$6*H5*I5+'Optativa 1 Datos'!$I$7*J5*K5+'Optativa 1 Datos'!$I$8*L5*M5+'Optativa 1 Datos'!$I$9*N5*O5+'Optativa 1 Datos'!$I$10*P5*Q5+'Optativa 1 Datos'!$I$11*R5*S5+'Optativa 1 Datos'!$I$12*T5*U5+'Optativa 1 Datos'!$I$13*V5*W5,2)</f>
        <v>0</v>
      </c>
      <c r="AK5" s="22">
        <f>ROUND('Optativa 1 Datos'!$I$4*D5+'Optativa 1 Datos'!$I$5*F5+'Optativa 1 Datos'!$I$6*H5+'Optativa 1 Datos'!$I$7*J5+'Optativa 1 Datos'!$I$8*L5+'Optativa 1 Datos'!$I$9*N5+'Optativa 1 Datos'!$I$10*P5+'Optativa 1 Datos'!$I$11*R5+'Optativa 1 Datos'!$I$12*T5+'Optativa 1 Datos'!$I$13*V5,2)</f>
        <v>0</v>
      </c>
      <c r="AL5" s="22">
        <f>ROUND('Optativa 1 Datos'!$J$4*D5*E5+'Optativa 1 Datos'!$J$5*F5*G5+'Optativa 1 Datos'!$J$6*H5*I5+'Optativa 1 Datos'!$J$7*J5*K5+'Optativa 1 Datos'!$J$8*L5*M5+'Optativa 1 Datos'!$J$9*N5*O5+'Optativa 1 Datos'!$J$10*P5*Q5+'Optativa 1 Datos'!$J$11*R5*S5+'Optativa 1 Datos'!$J$12*T5*U5+'Optativa 1 Datos'!$J$13*V5*W5,2)</f>
        <v>0</v>
      </c>
      <c r="AM5" s="22">
        <f>ROUND('Optativa 1 Datos'!$J$4*D5+'Optativa 1 Datos'!$J$5*F5+'Optativa 1 Datos'!$J$6*H5+'Optativa 1 Datos'!$J$7*J5+'Optativa 1 Datos'!$J$8*L5+'Optativa 1 Datos'!$J$9*N5+'Optativa 1 Datos'!$J$10*P5+'Optativa 1 Datos'!$J$11*R5+'Optativa 1 Datos'!$J$12*T5+'Optativa 1 Datos'!$J$13*V5,2)</f>
        <v>0</v>
      </c>
      <c r="AN5" s="22">
        <f>ROUND('Optativa 1 Datos'!$K$4*D5*E5+'Optativa 1 Datos'!$K$5*F5*G5+'Optativa 1 Datos'!$K$6*H5*I5+'Optativa 1 Datos'!$K$7*J5*K5+'Optativa 1 Datos'!$K$8*L5*M5+'Optativa 1 Datos'!$K$9*N5*O5+'Optativa 1 Datos'!$K$10*P5*Q5+'Optativa 1 Datos'!$K$11*R5*S5+'Optativa 1 Datos'!$K$12*T5*U5+'Optativa 1 Datos'!$K$13*V5*W5,2)</f>
        <v>0</v>
      </c>
      <c r="AO5" s="22">
        <f>ROUND('Optativa 1 Datos'!$K$4*D5+'Optativa 1 Datos'!$K$5*F5+'Optativa 1 Datos'!$K$6*H5+'Optativa 1 Datos'!$K$7*J5+'Optativa 1 Datos'!$K$8*L5+'Optativa 1 Datos'!$K$9*N5+'Optativa 1 Datos'!$K$10*P5+'Optativa 1 Datos'!$K$11*R5+'Optativa 1 Datos'!$K$12*T5+'Optativa 1 Datos'!$K$13*V5,2)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2">
        <f>ROUND('Optativa 1 Datos'!$D$4*D6*E6+'Optativa 1 Datos'!$D$5*F6*G6+'Optativa 1 Datos'!$D$6*H6*I6+'Optativa 1 Datos'!$D$7*J6*K6+'Optativa 1 Datos'!$D$8*L6*M6+'Optativa 1 Datos'!$D$9*N6*O6+'Optativa 1 Datos'!$D$10*P6*Q6+'Optativa 1 Datos'!$D$11*R6*S6+'Optativa 1 Datos'!$D$12*T6*U6+'Optativa 1 Datos'!$D$13*V6*W6,2)</f>
        <v>0</v>
      </c>
      <c r="AA6" s="22">
        <f>ROUND('Optativa 1 Datos'!$D$4*D6+'Optativa 1 Datos'!$D$5*F6+'Optativa 1 Datos'!$D$6*H6+'Optativa 1 Datos'!$D$7*J6+'Optativa 1 Datos'!$D$8*L6+'Optativa 1 Datos'!$D$9*N6+'Optativa 1 Datos'!$D$10*P6+'Optativa 1 Datos'!$D$11*R6+'Optativa 1 Datos'!$D$12*T6+'Optativa 1 Datos'!$D$13*V6,2)</f>
        <v>0</v>
      </c>
      <c r="AB6" s="22">
        <f>ROUND('Optativa 1 Datos'!$E$4*D6*E6+'Optativa 1 Datos'!$E$5*F6*G6+'Optativa 1 Datos'!$E$6*H6*I6+'Optativa 1 Datos'!$E$7*J6*K6+'Optativa 1 Datos'!$E$8*L6*M6+'Optativa 1 Datos'!$E$9*N6*O6+'Optativa 1 Datos'!$E$10*P6*Q6+'Optativa 1 Datos'!$E$11*R6*S6+'Optativa 1 Datos'!$E$12*T6*U6+'Optativa 1 Datos'!$E$13*V6*W6,2)</f>
        <v>0</v>
      </c>
      <c r="AC6" s="22">
        <f>ROUND('Optativa 1 Datos'!$E$4*D6+'Optativa 1 Datos'!$E$5*F6+'Optativa 1 Datos'!$E$6*H6+'Optativa 1 Datos'!$E$7*J6+'Optativa 1 Datos'!$E$8*L6+'Optativa 1 Datos'!$E$9*N6+'Optativa 1 Datos'!$E$10*P6+'Optativa 1 Datos'!$E$11*R6+'Optativa 1 Datos'!$E$12*T6+'Optativa 1 Datos'!$E$13*V6,2)</f>
        <v>0</v>
      </c>
      <c r="AD6" s="22">
        <f>ROUND('Optativa 1 Datos'!$F$4*D6*E6+'Optativa 1 Datos'!$F$5*F6*G6+'Optativa 1 Datos'!$F$6*H6*I6+'Optativa 1 Datos'!$F$7*J6*K6+'Optativa 1 Datos'!$F$8*L6*M6+'Optativa 1 Datos'!$F$9*N6*O6+'Optativa 1 Datos'!$F$10*P6*Q6+'Optativa 1 Datos'!$F$11*R6*S6+'Optativa 1 Datos'!$F$12*T6*U6+'Optativa 1 Datos'!$F$13*V6*W6,2)</f>
        <v>0</v>
      </c>
      <c r="AE6" s="22">
        <f>ROUND('Optativa 1 Datos'!$F$4*D6+'Optativa 1 Datos'!$F$5*F6+'Optativa 1 Datos'!$F$6*H6+'Optativa 1 Datos'!$F$7*J6+'Optativa 1 Datos'!$F$8*L6+'Optativa 1 Datos'!$F$9*N6+'Optativa 1 Datos'!$F$10*P6+'Optativa 1 Datos'!$F$11*R6+'Optativa 1 Datos'!$F$12*T6+'Optativa 1 Datos'!$F$13*V6,2)</f>
        <v>0</v>
      </c>
      <c r="AF6" s="22">
        <f>ROUND('Optativa 1 Datos'!$G$4*D6*E6+'Optativa 1 Datos'!$G$5*F6*G6+'Optativa 1 Datos'!$G$6*H6*I6+'Optativa 1 Datos'!$G$7*J6*K6+'Optativa 1 Datos'!$G$8*L6*M6+'Optativa 1 Datos'!$G$9*N6*O6+'Optativa 1 Datos'!$G$10*P6*Q6+'Optativa 1 Datos'!$G$11*R6*S6+'Optativa 1 Datos'!$G$12*T6*U6+'Optativa 1 Datos'!$G$13*V6*W6,2)</f>
        <v>0</v>
      </c>
      <c r="AG6" s="22">
        <f>ROUND('Optativa 1 Datos'!$G$4*D6+'Optativa 1 Datos'!$G$5*F6+'Optativa 1 Datos'!$G$6*H6+'Optativa 1 Datos'!$G$7*J6+'Optativa 1 Datos'!$G$8*L6+'Optativa 1 Datos'!$G$9*N6+'Optativa 1 Datos'!$G$10*P6+'Optativa 1 Datos'!$G$11*R6+'Optativa 1 Datos'!$G$12*T6+'Optativa 1 Datos'!$G$13*V6,2)</f>
        <v>0</v>
      </c>
      <c r="AH6" s="22">
        <f>ROUND('Optativa 1 Datos'!$H$4*D6*E6+'Optativa 1 Datos'!$H$5*F6*G6+'Optativa 1 Datos'!$H$6*H6*I6+'Optativa 1 Datos'!$H$7*J6*K6+'Optativa 1 Datos'!$H$8*L6*M6+'Optativa 1 Datos'!$H$9*N6*O6+'Optativa 1 Datos'!$H$10*P6*Q6+'Optativa 1 Datos'!$H$11*R6*S6+'Optativa 1 Datos'!$H$12*T6*U6+'Optativa 1 Datos'!$H$13*V6*W6,2)</f>
        <v>0</v>
      </c>
      <c r="AI6" s="22">
        <f>ROUND('Optativa 1 Datos'!$H$4*D6+'Optativa 1 Datos'!$H$5*F6+'Optativa 1 Datos'!$H$6*H6+'Optativa 1 Datos'!$H$7*J6+'Optativa 1 Datos'!$H$8*L6+'Optativa 1 Datos'!$H$9*N6+'Optativa 1 Datos'!$H$10*P6+'Optativa 1 Datos'!$H$11*R6+'Optativa 1 Datos'!$H$12*T6+'Optativa 1 Datos'!$H$13*V6,2)</f>
        <v>0</v>
      </c>
      <c r="AJ6" s="22">
        <f>ROUND('Optativa 1 Datos'!$I$4*D6*E6+'Optativa 1 Datos'!$I$5*F6*G6+'Optativa 1 Datos'!$I$6*H6*I6+'Optativa 1 Datos'!$I$7*J6*K6+'Optativa 1 Datos'!$I$8*L6*M6+'Optativa 1 Datos'!$I$9*N6*O6+'Optativa 1 Datos'!$I$10*P6*Q6+'Optativa 1 Datos'!$I$11*R6*S6+'Optativa 1 Datos'!$I$12*T6*U6+'Optativa 1 Datos'!$I$13*V6*W6,2)</f>
        <v>0</v>
      </c>
      <c r="AK6" s="22">
        <f>ROUND('Optativa 1 Datos'!$I$4*D6+'Optativa 1 Datos'!$I$5*F6+'Optativa 1 Datos'!$I$6*H6+'Optativa 1 Datos'!$I$7*J6+'Optativa 1 Datos'!$I$8*L6+'Optativa 1 Datos'!$I$9*N6+'Optativa 1 Datos'!$I$10*P6+'Optativa 1 Datos'!$I$11*R6+'Optativa 1 Datos'!$I$12*T6+'Optativa 1 Datos'!$I$13*V6,2)</f>
        <v>0</v>
      </c>
      <c r="AL6" s="22">
        <f>ROUND('Optativa 1 Datos'!$J$4*D6*E6+'Optativa 1 Datos'!$J$5*F6*G6+'Optativa 1 Datos'!$J$6*H6*I6+'Optativa 1 Datos'!$J$7*J6*K6+'Optativa 1 Datos'!$J$8*L6*M6+'Optativa 1 Datos'!$J$9*N6*O6+'Optativa 1 Datos'!$J$10*P6*Q6+'Optativa 1 Datos'!$J$11*R6*S6+'Optativa 1 Datos'!$J$12*T6*U6+'Optativa 1 Datos'!$J$13*V6*W6,2)</f>
        <v>0</v>
      </c>
      <c r="AM6" s="22">
        <f>ROUND('Optativa 1 Datos'!$J$4*D6+'Optativa 1 Datos'!$J$5*F6+'Optativa 1 Datos'!$J$6*H6+'Optativa 1 Datos'!$J$7*J6+'Optativa 1 Datos'!$J$8*L6+'Optativa 1 Datos'!$J$9*N6+'Optativa 1 Datos'!$J$10*P6+'Optativa 1 Datos'!$J$11*R6+'Optativa 1 Datos'!$J$12*T6+'Optativa 1 Datos'!$J$13*V6,2)</f>
        <v>0</v>
      </c>
      <c r="AN6" s="22">
        <f>ROUND('Optativa 1 Datos'!$K$4*D6*E6+'Optativa 1 Datos'!$K$5*F6*G6+'Optativa 1 Datos'!$K$6*H6*I6+'Optativa 1 Datos'!$K$7*J6*K6+'Optativa 1 Datos'!$K$8*L6*M6+'Optativa 1 Datos'!$K$9*N6*O6+'Optativa 1 Datos'!$K$10*P6*Q6+'Optativa 1 Datos'!$K$11*R6*S6+'Optativa 1 Datos'!$K$12*T6*U6+'Optativa 1 Datos'!$K$13*V6*W6,2)</f>
        <v>0</v>
      </c>
      <c r="AO6" s="22">
        <f>ROUND('Optativa 1 Datos'!$K$4*D6+'Optativa 1 Datos'!$K$5*F6+'Optativa 1 Datos'!$K$6*H6+'Optativa 1 Datos'!$K$7*J6+'Optativa 1 Datos'!$K$8*L6+'Optativa 1 Datos'!$K$9*N6+'Optativa 1 Datos'!$K$10*P6+'Optativa 1 Datos'!$K$11*R6+'Optativa 1 Datos'!$K$12*T6+'Optativa 1 Datos'!$K$13*V6,2)</f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2">
        <f>ROUND('Optativa 1 Datos'!$D$4*D7*E7+'Optativa 1 Datos'!$D$5*F7*G7+'Optativa 1 Datos'!$D$6*H7*I7+'Optativa 1 Datos'!$D$7*J7*K7+'Optativa 1 Datos'!$D$8*L7*M7+'Optativa 1 Datos'!$D$9*N7*O7+'Optativa 1 Datos'!$D$10*P7*Q7+'Optativa 1 Datos'!$D$11*R7*S7+'Optativa 1 Datos'!$D$12*T7*U7+'Optativa 1 Datos'!$D$13*V7*W7,2)</f>
        <v>0</v>
      </c>
      <c r="AA7" s="22">
        <f>ROUND('Optativa 1 Datos'!$D$4*D7+'Optativa 1 Datos'!$D$5*F7+'Optativa 1 Datos'!$D$6*H7+'Optativa 1 Datos'!$D$7*J7+'Optativa 1 Datos'!$D$8*L7+'Optativa 1 Datos'!$D$9*N7+'Optativa 1 Datos'!$D$10*P7+'Optativa 1 Datos'!$D$11*R7+'Optativa 1 Datos'!$D$12*T7+'Optativa 1 Datos'!$D$13*V7,2)</f>
        <v>0</v>
      </c>
      <c r="AB7" s="22">
        <f>ROUND('Optativa 1 Datos'!$E$4*D7*E7+'Optativa 1 Datos'!$E$5*F7*G7+'Optativa 1 Datos'!$E$6*H7*I7+'Optativa 1 Datos'!$E$7*J7*K7+'Optativa 1 Datos'!$E$8*L7*M7+'Optativa 1 Datos'!$E$9*N7*O7+'Optativa 1 Datos'!$E$10*P7*Q7+'Optativa 1 Datos'!$E$11*R7*S7+'Optativa 1 Datos'!$E$12*T7*U7+'Optativa 1 Datos'!$E$13*V7*W7,2)</f>
        <v>0</v>
      </c>
      <c r="AC7" s="22">
        <f>ROUND('Optativa 1 Datos'!$E$4*D7+'Optativa 1 Datos'!$E$5*F7+'Optativa 1 Datos'!$E$6*H7+'Optativa 1 Datos'!$E$7*J7+'Optativa 1 Datos'!$E$8*L7+'Optativa 1 Datos'!$E$9*N7+'Optativa 1 Datos'!$E$10*P7+'Optativa 1 Datos'!$E$11*R7+'Optativa 1 Datos'!$E$12*T7+'Optativa 1 Datos'!$E$13*V7,2)</f>
        <v>0</v>
      </c>
      <c r="AD7" s="22">
        <f>ROUND('Optativa 1 Datos'!$F$4*D7*E7+'Optativa 1 Datos'!$F$5*F7*G7+'Optativa 1 Datos'!$F$6*H7*I7+'Optativa 1 Datos'!$F$7*J7*K7+'Optativa 1 Datos'!$F$8*L7*M7+'Optativa 1 Datos'!$F$9*N7*O7+'Optativa 1 Datos'!$F$10*P7*Q7+'Optativa 1 Datos'!$F$11*R7*S7+'Optativa 1 Datos'!$F$12*T7*U7+'Optativa 1 Datos'!$F$13*V7*W7,2)</f>
        <v>0</v>
      </c>
      <c r="AE7" s="22">
        <f>ROUND('Optativa 1 Datos'!$F$4*D7+'Optativa 1 Datos'!$F$5*F7+'Optativa 1 Datos'!$F$6*H7+'Optativa 1 Datos'!$F$7*J7+'Optativa 1 Datos'!$F$8*L7+'Optativa 1 Datos'!$F$9*N7+'Optativa 1 Datos'!$F$10*P7+'Optativa 1 Datos'!$F$11*R7+'Optativa 1 Datos'!$F$12*T7+'Optativa 1 Datos'!$F$13*V7,2)</f>
        <v>0</v>
      </c>
      <c r="AF7" s="22">
        <f>ROUND('Optativa 1 Datos'!$G$4*D7*E7+'Optativa 1 Datos'!$G$5*F7*G7+'Optativa 1 Datos'!$G$6*H7*I7+'Optativa 1 Datos'!$G$7*J7*K7+'Optativa 1 Datos'!$G$8*L7*M7+'Optativa 1 Datos'!$G$9*N7*O7+'Optativa 1 Datos'!$G$10*P7*Q7+'Optativa 1 Datos'!$G$11*R7*S7+'Optativa 1 Datos'!$G$12*T7*U7+'Optativa 1 Datos'!$G$13*V7*W7,2)</f>
        <v>0</v>
      </c>
      <c r="AG7" s="22">
        <f>ROUND('Optativa 1 Datos'!$G$4*D7+'Optativa 1 Datos'!$G$5*F7+'Optativa 1 Datos'!$G$6*H7+'Optativa 1 Datos'!$G$7*J7+'Optativa 1 Datos'!$G$8*L7+'Optativa 1 Datos'!$G$9*N7+'Optativa 1 Datos'!$G$10*P7+'Optativa 1 Datos'!$G$11*R7+'Optativa 1 Datos'!$G$12*T7+'Optativa 1 Datos'!$G$13*V7,2)</f>
        <v>0</v>
      </c>
      <c r="AH7" s="22">
        <f>ROUND('Optativa 1 Datos'!$H$4*D7*E7+'Optativa 1 Datos'!$H$5*F7*G7+'Optativa 1 Datos'!$H$6*H7*I7+'Optativa 1 Datos'!$H$7*J7*K7+'Optativa 1 Datos'!$H$8*L7*M7+'Optativa 1 Datos'!$H$9*N7*O7+'Optativa 1 Datos'!$H$10*P7*Q7+'Optativa 1 Datos'!$H$11*R7*S7+'Optativa 1 Datos'!$H$12*T7*U7+'Optativa 1 Datos'!$H$13*V7*W7,2)</f>
        <v>0</v>
      </c>
      <c r="AI7" s="22">
        <f>ROUND('Optativa 1 Datos'!$H$4*D7+'Optativa 1 Datos'!$H$5*F7+'Optativa 1 Datos'!$H$6*H7+'Optativa 1 Datos'!$H$7*J7+'Optativa 1 Datos'!$H$8*L7+'Optativa 1 Datos'!$H$9*N7+'Optativa 1 Datos'!$H$10*P7+'Optativa 1 Datos'!$H$11*R7+'Optativa 1 Datos'!$H$12*T7+'Optativa 1 Datos'!$H$13*V7,2)</f>
        <v>0</v>
      </c>
      <c r="AJ7" s="22">
        <f>ROUND('Optativa 1 Datos'!$I$4*D7*E7+'Optativa 1 Datos'!$I$5*F7*G7+'Optativa 1 Datos'!$I$6*H7*I7+'Optativa 1 Datos'!$I$7*J7*K7+'Optativa 1 Datos'!$I$8*L7*M7+'Optativa 1 Datos'!$I$9*N7*O7+'Optativa 1 Datos'!$I$10*P7*Q7+'Optativa 1 Datos'!$I$11*R7*S7+'Optativa 1 Datos'!$I$12*T7*U7+'Optativa 1 Datos'!$I$13*V7*W7,2)</f>
        <v>0</v>
      </c>
      <c r="AK7" s="22">
        <f>ROUND('Optativa 1 Datos'!$I$4*D7+'Optativa 1 Datos'!$I$5*F7+'Optativa 1 Datos'!$I$6*H7+'Optativa 1 Datos'!$I$7*J7+'Optativa 1 Datos'!$I$8*L7+'Optativa 1 Datos'!$I$9*N7+'Optativa 1 Datos'!$I$10*P7+'Optativa 1 Datos'!$I$11*R7+'Optativa 1 Datos'!$I$12*T7+'Optativa 1 Datos'!$I$13*V7,2)</f>
        <v>0</v>
      </c>
      <c r="AL7" s="22">
        <f>ROUND('Optativa 1 Datos'!$J$4*D7*E7+'Optativa 1 Datos'!$J$5*F7*G7+'Optativa 1 Datos'!$J$6*H7*I7+'Optativa 1 Datos'!$J$7*J7*K7+'Optativa 1 Datos'!$J$8*L7*M7+'Optativa 1 Datos'!$J$9*N7*O7+'Optativa 1 Datos'!$J$10*P7*Q7+'Optativa 1 Datos'!$J$11*R7*S7+'Optativa 1 Datos'!$J$12*T7*U7+'Optativa 1 Datos'!$J$13*V7*W7,2)</f>
        <v>0</v>
      </c>
      <c r="AM7" s="22">
        <f>ROUND('Optativa 1 Datos'!$J$4*D7+'Optativa 1 Datos'!$J$5*F7+'Optativa 1 Datos'!$J$6*H7+'Optativa 1 Datos'!$J$7*J7+'Optativa 1 Datos'!$J$8*L7+'Optativa 1 Datos'!$J$9*N7+'Optativa 1 Datos'!$J$10*P7+'Optativa 1 Datos'!$J$11*R7+'Optativa 1 Datos'!$J$12*T7+'Optativa 1 Datos'!$J$13*V7,2)</f>
        <v>0</v>
      </c>
      <c r="AN7" s="22">
        <f>ROUND('Optativa 1 Datos'!$K$4*D7*E7+'Optativa 1 Datos'!$K$5*F7*G7+'Optativa 1 Datos'!$K$6*H7*I7+'Optativa 1 Datos'!$K$7*J7*K7+'Optativa 1 Datos'!$K$8*L7*M7+'Optativa 1 Datos'!$K$9*N7*O7+'Optativa 1 Datos'!$K$10*P7*Q7+'Optativa 1 Datos'!$K$11*R7*S7+'Optativa 1 Datos'!$K$12*T7*U7+'Optativa 1 Datos'!$K$13*V7*W7,2)</f>
        <v>0</v>
      </c>
      <c r="AO7" s="22">
        <f>ROUND('Optativa 1 Datos'!$K$4*D7+'Optativa 1 Datos'!$K$5*F7+'Optativa 1 Datos'!$K$6*H7+'Optativa 1 Datos'!$K$7*J7+'Optativa 1 Datos'!$K$8*L7+'Optativa 1 Datos'!$K$9*N7+'Optativa 1 Datos'!$K$10*P7+'Optativa 1 Datos'!$K$11*R7+'Optativa 1 Datos'!$K$12*T7+'Optativa 1 Datos'!$K$13*V7,2)</f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2">
        <f>ROUND('Optativa 1 Datos'!$D$4*D8*E8+'Optativa 1 Datos'!$D$5*F8*G8+'Optativa 1 Datos'!$D$6*H8*I8+'Optativa 1 Datos'!$D$7*J8*K8+'Optativa 1 Datos'!$D$8*L8*M8+'Optativa 1 Datos'!$D$9*N8*O8+'Optativa 1 Datos'!$D$10*P8*Q8+'Optativa 1 Datos'!$D$11*R8*S8+'Optativa 1 Datos'!$D$12*T8*U8+'Optativa 1 Datos'!$D$13*V8*W8,2)</f>
        <v>0</v>
      </c>
      <c r="AA8" s="22">
        <f>ROUND('Optativa 1 Datos'!$D$4*D8+'Optativa 1 Datos'!$D$5*F8+'Optativa 1 Datos'!$D$6*H8+'Optativa 1 Datos'!$D$7*J8+'Optativa 1 Datos'!$D$8*L8+'Optativa 1 Datos'!$D$9*N8+'Optativa 1 Datos'!$D$10*P8+'Optativa 1 Datos'!$D$11*R8+'Optativa 1 Datos'!$D$12*T8+'Optativa 1 Datos'!$D$13*V8,2)</f>
        <v>0</v>
      </c>
      <c r="AB8" s="22">
        <f>ROUND('Optativa 1 Datos'!$E$4*D8*E8+'Optativa 1 Datos'!$E$5*F8*G8+'Optativa 1 Datos'!$E$6*H8*I8+'Optativa 1 Datos'!$E$7*J8*K8+'Optativa 1 Datos'!$E$8*L8*M8+'Optativa 1 Datos'!$E$9*N8*O8+'Optativa 1 Datos'!$E$10*P8*Q8+'Optativa 1 Datos'!$E$11*R8*S8+'Optativa 1 Datos'!$E$12*T8*U8+'Optativa 1 Datos'!$E$13*V8*W8,2)</f>
        <v>0</v>
      </c>
      <c r="AC8" s="22">
        <f>ROUND('Optativa 1 Datos'!$E$4*D8+'Optativa 1 Datos'!$E$5*F8+'Optativa 1 Datos'!$E$6*H8+'Optativa 1 Datos'!$E$7*J8+'Optativa 1 Datos'!$E$8*L8+'Optativa 1 Datos'!$E$9*N8+'Optativa 1 Datos'!$E$10*P8+'Optativa 1 Datos'!$E$11*R8+'Optativa 1 Datos'!$E$12*T8+'Optativa 1 Datos'!$E$13*V8,2)</f>
        <v>0</v>
      </c>
      <c r="AD8" s="22">
        <f>ROUND('Optativa 1 Datos'!$F$4*D8*E8+'Optativa 1 Datos'!$F$5*F8*G8+'Optativa 1 Datos'!$F$6*H8*I8+'Optativa 1 Datos'!$F$7*J8*K8+'Optativa 1 Datos'!$F$8*L8*M8+'Optativa 1 Datos'!$F$9*N8*O8+'Optativa 1 Datos'!$F$10*P8*Q8+'Optativa 1 Datos'!$F$11*R8*S8+'Optativa 1 Datos'!$F$12*T8*U8+'Optativa 1 Datos'!$F$13*V8*W8,2)</f>
        <v>0</v>
      </c>
      <c r="AE8" s="22">
        <f>ROUND('Optativa 1 Datos'!$F$4*D8+'Optativa 1 Datos'!$F$5*F8+'Optativa 1 Datos'!$F$6*H8+'Optativa 1 Datos'!$F$7*J8+'Optativa 1 Datos'!$F$8*L8+'Optativa 1 Datos'!$F$9*N8+'Optativa 1 Datos'!$F$10*P8+'Optativa 1 Datos'!$F$11*R8+'Optativa 1 Datos'!$F$12*T8+'Optativa 1 Datos'!$F$13*V8,2)</f>
        <v>0</v>
      </c>
      <c r="AF8" s="22">
        <f>ROUND('Optativa 1 Datos'!$G$4*D8*E8+'Optativa 1 Datos'!$G$5*F8*G8+'Optativa 1 Datos'!$G$6*H8*I8+'Optativa 1 Datos'!$G$7*J8*K8+'Optativa 1 Datos'!$G$8*L8*M8+'Optativa 1 Datos'!$G$9*N8*O8+'Optativa 1 Datos'!$G$10*P8*Q8+'Optativa 1 Datos'!$G$11*R8*S8+'Optativa 1 Datos'!$G$12*T8*U8+'Optativa 1 Datos'!$G$13*V8*W8,2)</f>
        <v>0</v>
      </c>
      <c r="AG8" s="22">
        <f>ROUND('Optativa 1 Datos'!$G$4*D8+'Optativa 1 Datos'!$G$5*F8+'Optativa 1 Datos'!$G$6*H8+'Optativa 1 Datos'!$G$7*J8+'Optativa 1 Datos'!$G$8*L8+'Optativa 1 Datos'!$G$9*N8+'Optativa 1 Datos'!$G$10*P8+'Optativa 1 Datos'!$G$11*R8+'Optativa 1 Datos'!$G$12*T8+'Optativa 1 Datos'!$G$13*V8,2)</f>
        <v>0</v>
      </c>
      <c r="AH8" s="22">
        <f>ROUND('Optativa 1 Datos'!$H$4*D8*E8+'Optativa 1 Datos'!$H$5*F8*G8+'Optativa 1 Datos'!$H$6*H8*I8+'Optativa 1 Datos'!$H$7*J8*K8+'Optativa 1 Datos'!$H$8*L8*M8+'Optativa 1 Datos'!$H$9*N8*O8+'Optativa 1 Datos'!$H$10*P8*Q8+'Optativa 1 Datos'!$H$11*R8*S8+'Optativa 1 Datos'!$H$12*T8*U8+'Optativa 1 Datos'!$H$13*V8*W8,2)</f>
        <v>0</v>
      </c>
      <c r="AI8" s="22">
        <f>ROUND('Optativa 1 Datos'!$H$4*D8+'Optativa 1 Datos'!$H$5*F8+'Optativa 1 Datos'!$H$6*H8+'Optativa 1 Datos'!$H$7*J8+'Optativa 1 Datos'!$H$8*L8+'Optativa 1 Datos'!$H$9*N8+'Optativa 1 Datos'!$H$10*P8+'Optativa 1 Datos'!$H$11*R8+'Optativa 1 Datos'!$H$12*T8+'Optativa 1 Datos'!$H$13*V8,2)</f>
        <v>0</v>
      </c>
      <c r="AJ8" s="22">
        <f>ROUND('Optativa 1 Datos'!$I$4*D8*E8+'Optativa 1 Datos'!$I$5*F8*G8+'Optativa 1 Datos'!$I$6*H8*I8+'Optativa 1 Datos'!$I$7*J8*K8+'Optativa 1 Datos'!$I$8*L8*M8+'Optativa 1 Datos'!$I$9*N8*O8+'Optativa 1 Datos'!$I$10*P8*Q8+'Optativa 1 Datos'!$I$11*R8*S8+'Optativa 1 Datos'!$I$12*T8*U8+'Optativa 1 Datos'!$I$13*V8*W8,2)</f>
        <v>0</v>
      </c>
      <c r="AK8" s="22">
        <f>ROUND('Optativa 1 Datos'!$I$4*D8+'Optativa 1 Datos'!$I$5*F8+'Optativa 1 Datos'!$I$6*H8+'Optativa 1 Datos'!$I$7*J8+'Optativa 1 Datos'!$I$8*L8+'Optativa 1 Datos'!$I$9*N8+'Optativa 1 Datos'!$I$10*P8+'Optativa 1 Datos'!$I$11*R8+'Optativa 1 Datos'!$I$12*T8+'Optativa 1 Datos'!$I$13*V8,2)</f>
        <v>0</v>
      </c>
      <c r="AL8" s="22">
        <f>ROUND('Optativa 1 Datos'!$J$4*D8*E8+'Optativa 1 Datos'!$J$5*F8*G8+'Optativa 1 Datos'!$J$6*H8*I8+'Optativa 1 Datos'!$J$7*J8*K8+'Optativa 1 Datos'!$J$8*L8*M8+'Optativa 1 Datos'!$J$9*N8*O8+'Optativa 1 Datos'!$J$10*P8*Q8+'Optativa 1 Datos'!$J$11*R8*S8+'Optativa 1 Datos'!$J$12*T8*U8+'Optativa 1 Datos'!$J$13*V8*W8,2)</f>
        <v>0</v>
      </c>
      <c r="AM8" s="22">
        <f>ROUND('Optativa 1 Datos'!$J$4*D8+'Optativa 1 Datos'!$J$5*F8+'Optativa 1 Datos'!$J$6*H8+'Optativa 1 Datos'!$J$7*J8+'Optativa 1 Datos'!$J$8*L8+'Optativa 1 Datos'!$J$9*N8+'Optativa 1 Datos'!$J$10*P8+'Optativa 1 Datos'!$J$11*R8+'Optativa 1 Datos'!$J$12*T8+'Optativa 1 Datos'!$J$13*V8,2)</f>
        <v>0</v>
      </c>
      <c r="AN8" s="22">
        <f>ROUND('Optativa 1 Datos'!$K$4*D8*E8+'Optativa 1 Datos'!$K$5*F8*G8+'Optativa 1 Datos'!$K$6*H8*I8+'Optativa 1 Datos'!$K$7*J8*K8+'Optativa 1 Datos'!$K$8*L8*M8+'Optativa 1 Datos'!$K$9*N8*O8+'Optativa 1 Datos'!$K$10*P8*Q8+'Optativa 1 Datos'!$K$11*R8*S8+'Optativa 1 Datos'!$K$12*T8*U8+'Optativa 1 Datos'!$K$13*V8*W8,2)</f>
        <v>0</v>
      </c>
      <c r="AO8" s="22">
        <f>ROUND('Optativa 1 Datos'!$K$4*D8+'Optativa 1 Datos'!$K$5*F8+'Optativa 1 Datos'!$K$6*H8+'Optativa 1 Datos'!$K$7*J8+'Optativa 1 Datos'!$K$8*L8+'Optativa 1 Datos'!$K$9*N8+'Optativa 1 Datos'!$K$10*P8+'Optativa 1 Datos'!$K$11*R8+'Optativa 1 Datos'!$K$12*T8+'Optativa 1 Datos'!$K$13*V8,2)</f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2">
        <f>ROUND('Optativa 1 Datos'!$D$4*D9*E9+'Optativa 1 Datos'!$D$5*F9*G9+'Optativa 1 Datos'!$D$6*H9*I9+'Optativa 1 Datos'!$D$7*J9*K9+'Optativa 1 Datos'!$D$8*L9*M9+'Optativa 1 Datos'!$D$9*N9*O9+'Optativa 1 Datos'!$D$10*P9*Q9+'Optativa 1 Datos'!$D$11*R9*S9+'Optativa 1 Datos'!$D$12*T9*U9+'Optativa 1 Datos'!$D$13*V9*W9,2)</f>
        <v>0</v>
      </c>
      <c r="AA9" s="22">
        <f>ROUND('Optativa 1 Datos'!$D$4*D9+'Optativa 1 Datos'!$D$5*F9+'Optativa 1 Datos'!$D$6*H9+'Optativa 1 Datos'!$D$7*J9+'Optativa 1 Datos'!$D$8*L9+'Optativa 1 Datos'!$D$9*N9+'Optativa 1 Datos'!$D$10*P9+'Optativa 1 Datos'!$D$11*R9+'Optativa 1 Datos'!$D$12*T9+'Optativa 1 Datos'!$D$13*V9,2)</f>
        <v>0</v>
      </c>
      <c r="AB9" s="22">
        <f>ROUND('Optativa 1 Datos'!$E$4*D9*E9+'Optativa 1 Datos'!$E$5*F9*G9+'Optativa 1 Datos'!$E$6*H9*I9+'Optativa 1 Datos'!$E$7*J9*K9+'Optativa 1 Datos'!$E$8*L9*M9+'Optativa 1 Datos'!$E$9*N9*O9+'Optativa 1 Datos'!$E$10*P9*Q9+'Optativa 1 Datos'!$E$11*R9*S9+'Optativa 1 Datos'!$E$12*T9*U9+'Optativa 1 Datos'!$E$13*V9*W9,2)</f>
        <v>0</v>
      </c>
      <c r="AC9" s="22">
        <f>ROUND('Optativa 1 Datos'!$E$4*D9+'Optativa 1 Datos'!$E$5*F9+'Optativa 1 Datos'!$E$6*H9+'Optativa 1 Datos'!$E$7*J9+'Optativa 1 Datos'!$E$8*L9+'Optativa 1 Datos'!$E$9*N9+'Optativa 1 Datos'!$E$10*P9+'Optativa 1 Datos'!$E$11*R9+'Optativa 1 Datos'!$E$12*T9+'Optativa 1 Datos'!$E$13*V9,2)</f>
        <v>0</v>
      </c>
      <c r="AD9" s="22">
        <f>ROUND('Optativa 1 Datos'!$F$4*D9*E9+'Optativa 1 Datos'!$F$5*F9*G9+'Optativa 1 Datos'!$F$6*H9*I9+'Optativa 1 Datos'!$F$7*J9*K9+'Optativa 1 Datos'!$F$8*L9*M9+'Optativa 1 Datos'!$F$9*N9*O9+'Optativa 1 Datos'!$F$10*P9*Q9+'Optativa 1 Datos'!$F$11*R9*S9+'Optativa 1 Datos'!$F$12*T9*U9+'Optativa 1 Datos'!$F$13*V9*W9,2)</f>
        <v>0</v>
      </c>
      <c r="AE9" s="22">
        <f>ROUND('Optativa 1 Datos'!$F$4*D9+'Optativa 1 Datos'!$F$5*F9+'Optativa 1 Datos'!$F$6*H9+'Optativa 1 Datos'!$F$7*J9+'Optativa 1 Datos'!$F$8*L9+'Optativa 1 Datos'!$F$9*N9+'Optativa 1 Datos'!$F$10*P9+'Optativa 1 Datos'!$F$11*R9+'Optativa 1 Datos'!$F$12*T9+'Optativa 1 Datos'!$F$13*V9,2)</f>
        <v>0</v>
      </c>
      <c r="AF9" s="22">
        <f>ROUND('Optativa 1 Datos'!$G$4*D9*E9+'Optativa 1 Datos'!$G$5*F9*G9+'Optativa 1 Datos'!$G$6*H9*I9+'Optativa 1 Datos'!$G$7*J9*K9+'Optativa 1 Datos'!$G$8*L9*M9+'Optativa 1 Datos'!$G$9*N9*O9+'Optativa 1 Datos'!$G$10*P9*Q9+'Optativa 1 Datos'!$G$11*R9*S9+'Optativa 1 Datos'!$G$12*T9*U9+'Optativa 1 Datos'!$G$13*V9*W9,2)</f>
        <v>0</v>
      </c>
      <c r="AG9" s="22">
        <f>ROUND('Optativa 1 Datos'!$G$4*D9+'Optativa 1 Datos'!$G$5*F9+'Optativa 1 Datos'!$G$6*H9+'Optativa 1 Datos'!$G$7*J9+'Optativa 1 Datos'!$G$8*L9+'Optativa 1 Datos'!$G$9*N9+'Optativa 1 Datos'!$G$10*P9+'Optativa 1 Datos'!$G$11*R9+'Optativa 1 Datos'!$G$12*T9+'Optativa 1 Datos'!$G$13*V9,2)</f>
        <v>0</v>
      </c>
      <c r="AH9" s="22">
        <f>ROUND('Optativa 1 Datos'!$H$4*D9*E9+'Optativa 1 Datos'!$H$5*F9*G9+'Optativa 1 Datos'!$H$6*H9*I9+'Optativa 1 Datos'!$H$7*J9*K9+'Optativa 1 Datos'!$H$8*L9*M9+'Optativa 1 Datos'!$H$9*N9*O9+'Optativa 1 Datos'!$H$10*P9*Q9+'Optativa 1 Datos'!$H$11*R9*S9+'Optativa 1 Datos'!$H$12*T9*U9+'Optativa 1 Datos'!$H$13*V9*W9,2)</f>
        <v>0</v>
      </c>
      <c r="AI9" s="22">
        <f>ROUND('Optativa 1 Datos'!$H$4*D9+'Optativa 1 Datos'!$H$5*F9+'Optativa 1 Datos'!$H$6*H9+'Optativa 1 Datos'!$H$7*J9+'Optativa 1 Datos'!$H$8*L9+'Optativa 1 Datos'!$H$9*N9+'Optativa 1 Datos'!$H$10*P9+'Optativa 1 Datos'!$H$11*R9+'Optativa 1 Datos'!$H$12*T9+'Optativa 1 Datos'!$H$13*V9,2)</f>
        <v>0</v>
      </c>
      <c r="AJ9" s="22">
        <f>ROUND('Optativa 1 Datos'!$I$4*D9*E9+'Optativa 1 Datos'!$I$5*F9*G9+'Optativa 1 Datos'!$I$6*H9*I9+'Optativa 1 Datos'!$I$7*J9*K9+'Optativa 1 Datos'!$I$8*L9*M9+'Optativa 1 Datos'!$I$9*N9*O9+'Optativa 1 Datos'!$I$10*P9*Q9+'Optativa 1 Datos'!$I$11*R9*S9+'Optativa 1 Datos'!$I$12*T9*U9+'Optativa 1 Datos'!$I$13*V9*W9,2)</f>
        <v>0</v>
      </c>
      <c r="AK9" s="22">
        <f>ROUND('Optativa 1 Datos'!$I$4*D9+'Optativa 1 Datos'!$I$5*F9+'Optativa 1 Datos'!$I$6*H9+'Optativa 1 Datos'!$I$7*J9+'Optativa 1 Datos'!$I$8*L9+'Optativa 1 Datos'!$I$9*N9+'Optativa 1 Datos'!$I$10*P9+'Optativa 1 Datos'!$I$11*R9+'Optativa 1 Datos'!$I$12*T9+'Optativa 1 Datos'!$I$13*V9,2)</f>
        <v>0</v>
      </c>
      <c r="AL9" s="22">
        <f>ROUND('Optativa 1 Datos'!$J$4*D9*E9+'Optativa 1 Datos'!$J$5*F9*G9+'Optativa 1 Datos'!$J$6*H9*I9+'Optativa 1 Datos'!$J$7*J9*K9+'Optativa 1 Datos'!$J$8*L9*M9+'Optativa 1 Datos'!$J$9*N9*O9+'Optativa 1 Datos'!$J$10*P9*Q9+'Optativa 1 Datos'!$J$11*R9*S9+'Optativa 1 Datos'!$J$12*T9*U9+'Optativa 1 Datos'!$J$13*V9*W9,2)</f>
        <v>0</v>
      </c>
      <c r="AM9" s="22">
        <f>ROUND('Optativa 1 Datos'!$J$4*D9+'Optativa 1 Datos'!$J$5*F9+'Optativa 1 Datos'!$J$6*H9+'Optativa 1 Datos'!$J$7*J9+'Optativa 1 Datos'!$J$8*L9+'Optativa 1 Datos'!$J$9*N9+'Optativa 1 Datos'!$J$10*P9+'Optativa 1 Datos'!$J$11*R9+'Optativa 1 Datos'!$J$12*T9+'Optativa 1 Datos'!$J$13*V9,2)</f>
        <v>0</v>
      </c>
      <c r="AN9" s="22">
        <f>ROUND('Optativa 1 Datos'!$K$4*D9*E9+'Optativa 1 Datos'!$K$5*F9*G9+'Optativa 1 Datos'!$K$6*H9*I9+'Optativa 1 Datos'!$K$7*J9*K9+'Optativa 1 Datos'!$K$8*L9*M9+'Optativa 1 Datos'!$K$9*N9*O9+'Optativa 1 Datos'!$K$10*P9*Q9+'Optativa 1 Datos'!$K$11*R9*S9+'Optativa 1 Datos'!$K$12*T9*U9+'Optativa 1 Datos'!$K$13*V9*W9,2)</f>
        <v>0</v>
      </c>
      <c r="AO9" s="22">
        <f>ROUND('Optativa 1 Datos'!$K$4*D9+'Optativa 1 Datos'!$K$5*F9+'Optativa 1 Datos'!$K$6*H9+'Optativa 1 Datos'!$K$7*J9+'Optativa 1 Datos'!$K$8*L9+'Optativa 1 Datos'!$K$9*N9+'Optativa 1 Datos'!$K$10*P9+'Optativa 1 Datos'!$K$11*R9+'Optativa 1 Datos'!$K$12*T9+'Optativa 1 Datos'!$K$13*V9,2)</f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2">
        <f>ROUND('Optativa 1 Datos'!$D$4*D10*E10+'Optativa 1 Datos'!$D$5*F10*G10+'Optativa 1 Datos'!$D$6*H10*I10+'Optativa 1 Datos'!$D$7*J10*K10+'Optativa 1 Datos'!$D$8*L10*M10+'Optativa 1 Datos'!$D$9*N10*O10+'Optativa 1 Datos'!$D$10*P10*Q10+'Optativa 1 Datos'!$D$11*R10*S10+'Optativa 1 Datos'!$D$12*T10*U10+'Optativa 1 Datos'!$D$13*V10*W10,2)</f>
        <v>0</v>
      </c>
      <c r="AA10" s="22">
        <f>ROUND('Optativa 1 Datos'!$D$4*D10+'Optativa 1 Datos'!$D$5*F10+'Optativa 1 Datos'!$D$6*H10+'Optativa 1 Datos'!$D$7*J10+'Optativa 1 Datos'!$D$8*L10+'Optativa 1 Datos'!$D$9*N10+'Optativa 1 Datos'!$D$10*P10+'Optativa 1 Datos'!$D$11*R10+'Optativa 1 Datos'!$D$12*T10+'Optativa 1 Datos'!$D$13*V10,2)</f>
        <v>0</v>
      </c>
      <c r="AB10" s="22">
        <f>ROUND('Optativa 1 Datos'!$E$4*D10*E10+'Optativa 1 Datos'!$E$5*F10*G10+'Optativa 1 Datos'!$E$6*H10*I10+'Optativa 1 Datos'!$E$7*J10*K10+'Optativa 1 Datos'!$E$8*L10*M10+'Optativa 1 Datos'!$E$9*N10*O10+'Optativa 1 Datos'!$E$10*P10*Q10+'Optativa 1 Datos'!$E$11*R10*S10+'Optativa 1 Datos'!$E$12*T10*U10+'Optativa 1 Datos'!$E$13*V10*W10,2)</f>
        <v>0</v>
      </c>
      <c r="AC10" s="22">
        <f>ROUND('Optativa 1 Datos'!$E$4*D10+'Optativa 1 Datos'!$E$5*F10+'Optativa 1 Datos'!$E$6*H10+'Optativa 1 Datos'!$E$7*J10+'Optativa 1 Datos'!$E$8*L10+'Optativa 1 Datos'!$E$9*N10+'Optativa 1 Datos'!$E$10*P10+'Optativa 1 Datos'!$E$11*R10+'Optativa 1 Datos'!$E$12*T10+'Optativa 1 Datos'!$E$13*V10,2)</f>
        <v>0</v>
      </c>
      <c r="AD10" s="22">
        <f>ROUND('Optativa 1 Datos'!$F$4*D10*E10+'Optativa 1 Datos'!$F$5*F10*G10+'Optativa 1 Datos'!$F$6*H10*I10+'Optativa 1 Datos'!$F$7*J10*K10+'Optativa 1 Datos'!$F$8*L10*M10+'Optativa 1 Datos'!$F$9*N10*O10+'Optativa 1 Datos'!$F$10*P10*Q10+'Optativa 1 Datos'!$F$11*R10*S10+'Optativa 1 Datos'!$F$12*T10*U10+'Optativa 1 Datos'!$F$13*V10*W10,2)</f>
        <v>0</v>
      </c>
      <c r="AE10" s="22">
        <f>ROUND('Optativa 1 Datos'!$F$4*D10+'Optativa 1 Datos'!$F$5*F10+'Optativa 1 Datos'!$F$6*H10+'Optativa 1 Datos'!$F$7*J10+'Optativa 1 Datos'!$F$8*L10+'Optativa 1 Datos'!$F$9*N10+'Optativa 1 Datos'!$F$10*P10+'Optativa 1 Datos'!$F$11*R10+'Optativa 1 Datos'!$F$12*T10+'Optativa 1 Datos'!$F$13*V10,2)</f>
        <v>0</v>
      </c>
      <c r="AF10" s="22">
        <f>ROUND('Optativa 1 Datos'!$G$4*D10*E10+'Optativa 1 Datos'!$G$5*F10*G10+'Optativa 1 Datos'!$G$6*H10*I10+'Optativa 1 Datos'!$G$7*J10*K10+'Optativa 1 Datos'!$G$8*L10*M10+'Optativa 1 Datos'!$G$9*N10*O10+'Optativa 1 Datos'!$G$10*P10*Q10+'Optativa 1 Datos'!$G$11*R10*S10+'Optativa 1 Datos'!$G$12*T10*U10+'Optativa 1 Datos'!$G$13*V10*W10,2)</f>
        <v>0</v>
      </c>
      <c r="AG10" s="22">
        <f>ROUND('Optativa 1 Datos'!$G$4*D10+'Optativa 1 Datos'!$G$5*F10+'Optativa 1 Datos'!$G$6*H10+'Optativa 1 Datos'!$G$7*J10+'Optativa 1 Datos'!$G$8*L10+'Optativa 1 Datos'!$G$9*N10+'Optativa 1 Datos'!$G$10*P10+'Optativa 1 Datos'!$G$11*R10+'Optativa 1 Datos'!$G$12*T10+'Optativa 1 Datos'!$G$13*V10,2)</f>
        <v>0</v>
      </c>
      <c r="AH10" s="22">
        <f>ROUND('Optativa 1 Datos'!$H$4*D10*E10+'Optativa 1 Datos'!$H$5*F10*G10+'Optativa 1 Datos'!$H$6*H10*I10+'Optativa 1 Datos'!$H$7*J10*K10+'Optativa 1 Datos'!$H$8*L10*M10+'Optativa 1 Datos'!$H$9*N10*O10+'Optativa 1 Datos'!$H$10*P10*Q10+'Optativa 1 Datos'!$H$11*R10*S10+'Optativa 1 Datos'!$H$12*T10*U10+'Optativa 1 Datos'!$H$13*V10*W10,2)</f>
        <v>0</v>
      </c>
      <c r="AI10" s="22">
        <f>ROUND('Optativa 1 Datos'!$H$4*D10+'Optativa 1 Datos'!$H$5*F10+'Optativa 1 Datos'!$H$6*H10+'Optativa 1 Datos'!$H$7*J10+'Optativa 1 Datos'!$H$8*L10+'Optativa 1 Datos'!$H$9*N10+'Optativa 1 Datos'!$H$10*P10+'Optativa 1 Datos'!$H$11*R10+'Optativa 1 Datos'!$H$12*T10+'Optativa 1 Datos'!$H$13*V10,2)</f>
        <v>0</v>
      </c>
      <c r="AJ10" s="22">
        <f>ROUND('Optativa 1 Datos'!$I$4*D10*E10+'Optativa 1 Datos'!$I$5*F10*G10+'Optativa 1 Datos'!$I$6*H10*I10+'Optativa 1 Datos'!$I$7*J10*K10+'Optativa 1 Datos'!$I$8*L10*M10+'Optativa 1 Datos'!$I$9*N10*O10+'Optativa 1 Datos'!$I$10*P10*Q10+'Optativa 1 Datos'!$I$11*R10*S10+'Optativa 1 Datos'!$I$12*T10*U10+'Optativa 1 Datos'!$I$13*V10*W10,2)</f>
        <v>0</v>
      </c>
      <c r="AK10" s="22">
        <f>ROUND('Optativa 1 Datos'!$I$4*D10+'Optativa 1 Datos'!$I$5*F10+'Optativa 1 Datos'!$I$6*H10+'Optativa 1 Datos'!$I$7*J10+'Optativa 1 Datos'!$I$8*L10+'Optativa 1 Datos'!$I$9*N10+'Optativa 1 Datos'!$I$10*P10+'Optativa 1 Datos'!$I$11*R10+'Optativa 1 Datos'!$I$12*T10+'Optativa 1 Datos'!$I$13*V10,2)</f>
        <v>0</v>
      </c>
      <c r="AL10" s="22">
        <f>ROUND('Optativa 1 Datos'!$J$4*D10*E10+'Optativa 1 Datos'!$J$5*F10*G10+'Optativa 1 Datos'!$J$6*H10*I10+'Optativa 1 Datos'!$J$7*J10*K10+'Optativa 1 Datos'!$J$8*L10*M10+'Optativa 1 Datos'!$J$9*N10*O10+'Optativa 1 Datos'!$J$10*P10*Q10+'Optativa 1 Datos'!$J$11*R10*S10+'Optativa 1 Datos'!$J$12*T10*U10+'Optativa 1 Datos'!$J$13*V10*W10,2)</f>
        <v>0</v>
      </c>
      <c r="AM10" s="22">
        <f>ROUND('Optativa 1 Datos'!$J$4*D10+'Optativa 1 Datos'!$J$5*F10+'Optativa 1 Datos'!$J$6*H10+'Optativa 1 Datos'!$J$7*J10+'Optativa 1 Datos'!$J$8*L10+'Optativa 1 Datos'!$J$9*N10+'Optativa 1 Datos'!$J$10*P10+'Optativa 1 Datos'!$J$11*R10+'Optativa 1 Datos'!$J$12*T10+'Optativa 1 Datos'!$J$13*V10,2)</f>
        <v>0</v>
      </c>
      <c r="AN10" s="22">
        <f>ROUND('Optativa 1 Datos'!$K$4*D10*E10+'Optativa 1 Datos'!$K$5*F10*G10+'Optativa 1 Datos'!$K$6*H10*I10+'Optativa 1 Datos'!$K$7*J10*K10+'Optativa 1 Datos'!$K$8*L10*M10+'Optativa 1 Datos'!$K$9*N10*O10+'Optativa 1 Datos'!$K$10*P10*Q10+'Optativa 1 Datos'!$K$11*R10*S10+'Optativa 1 Datos'!$K$12*T10*U10+'Optativa 1 Datos'!$K$13*V10*W10,2)</f>
        <v>0</v>
      </c>
      <c r="AO10" s="22">
        <f>ROUND('Optativa 1 Datos'!$K$4*D10+'Optativa 1 Datos'!$K$5*F10+'Optativa 1 Datos'!$K$6*H10+'Optativa 1 Datos'!$K$7*J10+'Optativa 1 Datos'!$K$8*L10+'Optativa 1 Datos'!$K$9*N10+'Optativa 1 Datos'!$K$10*P10+'Optativa 1 Datos'!$K$11*R10+'Optativa 1 Datos'!$K$12*T10+'Optativa 1 Datos'!$K$13*V10,2)</f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2">
        <f>ROUND('Optativa 1 Datos'!$D$4*D11*E11+'Optativa 1 Datos'!$D$5*F11*G11+'Optativa 1 Datos'!$D$6*H11*I11+'Optativa 1 Datos'!$D$7*J11*K11+'Optativa 1 Datos'!$D$8*L11*M11+'Optativa 1 Datos'!$D$9*N11*O11+'Optativa 1 Datos'!$D$10*P11*Q11+'Optativa 1 Datos'!$D$11*R11*S11+'Optativa 1 Datos'!$D$12*T11*U11+'Optativa 1 Datos'!$D$13*V11*W11,2)</f>
        <v>0</v>
      </c>
      <c r="AA11" s="22">
        <f>ROUND('Optativa 1 Datos'!$D$4*D11+'Optativa 1 Datos'!$D$5*F11+'Optativa 1 Datos'!$D$6*H11+'Optativa 1 Datos'!$D$7*J11+'Optativa 1 Datos'!$D$8*L11+'Optativa 1 Datos'!$D$9*N11+'Optativa 1 Datos'!$D$10*P11+'Optativa 1 Datos'!$D$11*R11+'Optativa 1 Datos'!$D$12*T11+'Optativa 1 Datos'!$D$13*V11,2)</f>
        <v>0</v>
      </c>
      <c r="AB11" s="22">
        <f>ROUND('Optativa 1 Datos'!$E$4*D11*E11+'Optativa 1 Datos'!$E$5*F11*G11+'Optativa 1 Datos'!$E$6*H11*I11+'Optativa 1 Datos'!$E$7*J11*K11+'Optativa 1 Datos'!$E$8*L11*M11+'Optativa 1 Datos'!$E$9*N11*O11+'Optativa 1 Datos'!$E$10*P11*Q11+'Optativa 1 Datos'!$E$11*R11*S11+'Optativa 1 Datos'!$E$12*T11*U11+'Optativa 1 Datos'!$E$13*V11*W11,2)</f>
        <v>0</v>
      </c>
      <c r="AC11" s="22">
        <f>ROUND('Optativa 1 Datos'!$E$4*D11+'Optativa 1 Datos'!$E$5*F11+'Optativa 1 Datos'!$E$6*H11+'Optativa 1 Datos'!$E$7*J11+'Optativa 1 Datos'!$E$8*L11+'Optativa 1 Datos'!$E$9*N11+'Optativa 1 Datos'!$E$10*P11+'Optativa 1 Datos'!$E$11*R11+'Optativa 1 Datos'!$E$12*T11+'Optativa 1 Datos'!$E$13*V11,2)</f>
        <v>0</v>
      </c>
      <c r="AD11" s="22">
        <f>ROUND('Optativa 1 Datos'!$F$4*D11*E11+'Optativa 1 Datos'!$F$5*F11*G11+'Optativa 1 Datos'!$F$6*H11*I11+'Optativa 1 Datos'!$F$7*J11*K11+'Optativa 1 Datos'!$F$8*L11*M11+'Optativa 1 Datos'!$F$9*N11*O11+'Optativa 1 Datos'!$F$10*P11*Q11+'Optativa 1 Datos'!$F$11*R11*S11+'Optativa 1 Datos'!$F$12*T11*U11+'Optativa 1 Datos'!$F$13*V11*W11,2)</f>
        <v>0</v>
      </c>
      <c r="AE11" s="22">
        <f>ROUND('Optativa 1 Datos'!$F$4*D11+'Optativa 1 Datos'!$F$5*F11+'Optativa 1 Datos'!$F$6*H11+'Optativa 1 Datos'!$F$7*J11+'Optativa 1 Datos'!$F$8*L11+'Optativa 1 Datos'!$F$9*N11+'Optativa 1 Datos'!$F$10*P11+'Optativa 1 Datos'!$F$11*R11+'Optativa 1 Datos'!$F$12*T11+'Optativa 1 Datos'!$F$13*V11,2)</f>
        <v>0</v>
      </c>
      <c r="AF11" s="22">
        <f>ROUND('Optativa 1 Datos'!$G$4*D11*E11+'Optativa 1 Datos'!$G$5*F11*G11+'Optativa 1 Datos'!$G$6*H11*I11+'Optativa 1 Datos'!$G$7*J11*K11+'Optativa 1 Datos'!$G$8*L11*M11+'Optativa 1 Datos'!$G$9*N11*O11+'Optativa 1 Datos'!$G$10*P11*Q11+'Optativa 1 Datos'!$G$11*R11*S11+'Optativa 1 Datos'!$G$12*T11*U11+'Optativa 1 Datos'!$G$13*V11*W11,2)</f>
        <v>0</v>
      </c>
      <c r="AG11" s="22">
        <f>ROUND('Optativa 1 Datos'!$G$4*D11+'Optativa 1 Datos'!$G$5*F11+'Optativa 1 Datos'!$G$6*H11+'Optativa 1 Datos'!$G$7*J11+'Optativa 1 Datos'!$G$8*L11+'Optativa 1 Datos'!$G$9*N11+'Optativa 1 Datos'!$G$10*P11+'Optativa 1 Datos'!$G$11*R11+'Optativa 1 Datos'!$G$12*T11+'Optativa 1 Datos'!$G$13*V11,2)</f>
        <v>0</v>
      </c>
      <c r="AH11" s="22">
        <f>ROUND('Optativa 1 Datos'!$H$4*D11*E11+'Optativa 1 Datos'!$H$5*F11*G11+'Optativa 1 Datos'!$H$6*H11*I11+'Optativa 1 Datos'!$H$7*J11*K11+'Optativa 1 Datos'!$H$8*L11*M11+'Optativa 1 Datos'!$H$9*N11*O11+'Optativa 1 Datos'!$H$10*P11*Q11+'Optativa 1 Datos'!$H$11*R11*S11+'Optativa 1 Datos'!$H$12*T11*U11+'Optativa 1 Datos'!$H$13*V11*W11,2)</f>
        <v>0</v>
      </c>
      <c r="AI11" s="22">
        <f>ROUND('Optativa 1 Datos'!$H$4*D11+'Optativa 1 Datos'!$H$5*F11+'Optativa 1 Datos'!$H$6*H11+'Optativa 1 Datos'!$H$7*J11+'Optativa 1 Datos'!$H$8*L11+'Optativa 1 Datos'!$H$9*N11+'Optativa 1 Datos'!$H$10*P11+'Optativa 1 Datos'!$H$11*R11+'Optativa 1 Datos'!$H$12*T11+'Optativa 1 Datos'!$H$13*V11,2)</f>
        <v>0</v>
      </c>
      <c r="AJ11" s="22">
        <f>ROUND('Optativa 1 Datos'!$I$4*D11*E11+'Optativa 1 Datos'!$I$5*F11*G11+'Optativa 1 Datos'!$I$6*H11*I11+'Optativa 1 Datos'!$I$7*J11*K11+'Optativa 1 Datos'!$I$8*L11*M11+'Optativa 1 Datos'!$I$9*N11*O11+'Optativa 1 Datos'!$I$10*P11*Q11+'Optativa 1 Datos'!$I$11*R11*S11+'Optativa 1 Datos'!$I$12*T11*U11+'Optativa 1 Datos'!$I$13*V11*W11,2)</f>
        <v>0</v>
      </c>
      <c r="AK11" s="22">
        <f>ROUND('Optativa 1 Datos'!$I$4*D11+'Optativa 1 Datos'!$I$5*F11+'Optativa 1 Datos'!$I$6*H11+'Optativa 1 Datos'!$I$7*J11+'Optativa 1 Datos'!$I$8*L11+'Optativa 1 Datos'!$I$9*N11+'Optativa 1 Datos'!$I$10*P11+'Optativa 1 Datos'!$I$11*R11+'Optativa 1 Datos'!$I$12*T11+'Optativa 1 Datos'!$I$13*V11,2)</f>
        <v>0</v>
      </c>
      <c r="AL11" s="22">
        <f>ROUND('Optativa 1 Datos'!$J$4*D11*E11+'Optativa 1 Datos'!$J$5*F11*G11+'Optativa 1 Datos'!$J$6*H11*I11+'Optativa 1 Datos'!$J$7*J11*K11+'Optativa 1 Datos'!$J$8*L11*M11+'Optativa 1 Datos'!$J$9*N11*O11+'Optativa 1 Datos'!$J$10*P11*Q11+'Optativa 1 Datos'!$J$11*R11*S11+'Optativa 1 Datos'!$J$12*T11*U11+'Optativa 1 Datos'!$J$13*V11*W11,2)</f>
        <v>0</v>
      </c>
      <c r="AM11" s="22">
        <f>ROUND('Optativa 1 Datos'!$J$4*D11+'Optativa 1 Datos'!$J$5*F11+'Optativa 1 Datos'!$J$6*H11+'Optativa 1 Datos'!$J$7*J11+'Optativa 1 Datos'!$J$8*L11+'Optativa 1 Datos'!$J$9*N11+'Optativa 1 Datos'!$J$10*P11+'Optativa 1 Datos'!$J$11*R11+'Optativa 1 Datos'!$J$12*T11+'Optativa 1 Datos'!$J$13*V11,2)</f>
        <v>0</v>
      </c>
      <c r="AN11" s="22">
        <f>ROUND('Optativa 1 Datos'!$K$4*D11*E11+'Optativa 1 Datos'!$K$5*F11*G11+'Optativa 1 Datos'!$K$6*H11*I11+'Optativa 1 Datos'!$K$7*J11*K11+'Optativa 1 Datos'!$K$8*L11*M11+'Optativa 1 Datos'!$K$9*N11*O11+'Optativa 1 Datos'!$K$10*P11*Q11+'Optativa 1 Datos'!$K$11*R11*S11+'Optativa 1 Datos'!$K$12*T11*U11+'Optativa 1 Datos'!$K$13*V11*W11,2)</f>
        <v>0</v>
      </c>
      <c r="AO11" s="22">
        <f>ROUND('Optativa 1 Datos'!$K$4*D11+'Optativa 1 Datos'!$K$5*F11+'Optativa 1 Datos'!$K$6*H11+'Optativa 1 Datos'!$K$7*J11+'Optativa 1 Datos'!$K$8*L11+'Optativa 1 Datos'!$K$9*N11+'Optativa 1 Datos'!$K$10*P11+'Optativa 1 Datos'!$K$11*R11+'Optativa 1 Datos'!$K$12*T11+'Optativa 1 Datos'!$K$13*V11,2)</f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2">
        <f>ROUND('Optativa 1 Datos'!$D$4*D12*E12+'Optativa 1 Datos'!$D$5*F12*G12+'Optativa 1 Datos'!$D$6*H12*I12+'Optativa 1 Datos'!$D$7*J12*K12+'Optativa 1 Datos'!$D$8*L12*M12+'Optativa 1 Datos'!$D$9*N12*O12+'Optativa 1 Datos'!$D$10*P12*Q12+'Optativa 1 Datos'!$D$11*R12*S12+'Optativa 1 Datos'!$D$12*T12*U12+'Optativa 1 Datos'!$D$13*V12*W12,2)</f>
        <v>0</v>
      </c>
      <c r="AA12" s="22">
        <f>ROUND('Optativa 1 Datos'!$D$4*D12+'Optativa 1 Datos'!$D$5*F12+'Optativa 1 Datos'!$D$6*H12+'Optativa 1 Datos'!$D$7*J12+'Optativa 1 Datos'!$D$8*L12+'Optativa 1 Datos'!$D$9*N12+'Optativa 1 Datos'!$D$10*P12+'Optativa 1 Datos'!$D$11*R12+'Optativa 1 Datos'!$D$12*T12+'Optativa 1 Datos'!$D$13*V12,2)</f>
        <v>0</v>
      </c>
      <c r="AB12" s="22">
        <f>ROUND('Optativa 1 Datos'!$E$4*D12*E12+'Optativa 1 Datos'!$E$5*F12*G12+'Optativa 1 Datos'!$E$6*H12*I12+'Optativa 1 Datos'!$E$7*J12*K12+'Optativa 1 Datos'!$E$8*L12*M12+'Optativa 1 Datos'!$E$9*N12*O12+'Optativa 1 Datos'!$E$10*P12*Q12+'Optativa 1 Datos'!$E$11*R12*S12+'Optativa 1 Datos'!$E$12*T12*U12+'Optativa 1 Datos'!$E$13*V12*W12,2)</f>
        <v>0</v>
      </c>
      <c r="AC12" s="22">
        <f>ROUND('Optativa 1 Datos'!$E$4*D12+'Optativa 1 Datos'!$E$5*F12+'Optativa 1 Datos'!$E$6*H12+'Optativa 1 Datos'!$E$7*J12+'Optativa 1 Datos'!$E$8*L12+'Optativa 1 Datos'!$E$9*N12+'Optativa 1 Datos'!$E$10*P12+'Optativa 1 Datos'!$E$11*R12+'Optativa 1 Datos'!$E$12*T12+'Optativa 1 Datos'!$E$13*V12,2)</f>
        <v>0</v>
      </c>
      <c r="AD12" s="22">
        <f>ROUND('Optativa 1 Datos'!$F$4*D12*E12+'Optativa 1 Datos'!$F$5*F12*G12+'Optativa 1 Datos'!$F$6*H12*I12+'Optativa 1 Datos'!$F$7*J12*K12+'Optativa 1 Datos'!$F$8*L12*M12+'Optativa 1 Datos'!$F$9*N12*O12+'Optativa 1 Datos'!$F$10*P12*Q12+'Optativa 1 Datos'!$F$11*R12*S12+'Optativa 1 Datos'!$F$12*T12*U12+'Optativa 1 Datos'!$F$13*V12*W12,2)</f>
        <v>0</v>
      </c>
      <c r="AE12" s="22">
        <f>ROUND('Optativa 1 Datos'!$F$4*D12+'Optativa 1 Datos'!$F$5*F12+'Optativa 1 Datos'!$F$6*H12+'Optativa 1 Datos'!$F$7*J12+'Optativa 1 Datos'!$F$8*L12+'Optativa 1 Datos'!$F$9*N12+'Optativa 1 Datos'!$F$10*P12+'Optativa 1 Datos'!$F$11*R12+'Optativa 1 Datos'!$F$12*T12+'Optativa 1 Datos'!$F$13*V12,2)</f>
        <v>0</v>
      </c>
      <c r="AF12" s="22">
        <f>ROUND('Optativa 1 Datos'!$G$4*D12*E12+'Optativa 1 Datos'!$G$5*F12*G12+'Optativa 1 Datos'!$G$6*H12*I12+'Optativa 1 Datos'!$G$7*J12*K12+'Optativa 1 Datos'!$G$8*L12*M12+'Optativa 1 Datos'!$G$9*N12*O12+'Optativa 1 Datos'!$G$10*P12*Q12+'Optativa 1 Datos'!$G$11*R12*S12+'Optativa 1 Datos'!$G$12*T12*U12+'Optativa 1 Datos'!$G$13*V12*W12,2)</f>
        <v>0</v>
      </c>
      <c r="AG12" s="22">
        <f>ROUND('Optativa 1 Datos'!$G$4*D12+'Optativa 1 Datos'!$G$5*F12+'Optativa 1 Datos'!$G$6*H12+'Optativa 1 Datos'!$G$7*J12+'Optativa 1 Datos'!$G$8*L12+'Optativa 1 Datos'!$G$9*N12+'Optativa 1 Datos'!$G$10*P12+'Optativa 1 Datos'!$G$11*R12+'Optativa 1 Datos'!$G$12*T12+'Optativa 1 Datos'!$G$13*V12,2)</f>
        <v>0</v>
      </c>
      <c r="AH12" s="22">
        <f>ROUND('Optativa 1 Datos'!$H$4*D12*E12+'Optativa 1 Datos'!$H$5*F12*G12+'Optativa 1 Datos'!$H$6*H12*I12+'Optativa 1 Datos'!$H$7*J12*K12+'Optativa 1 Datos'!$H$8*L12*M12+'Optativa 1 Datos'!$H$9*N12*O12+'Optativa 1 Datos'!$H$10*P12*Q12+'Optativa 1 Datos'!$H$11*R12*S12+'Optativa 1 Datos'!$H$12*T12*U12+'Optativa 1 Datos'!$H$13*V12*W12,2)</f>
        <v>0</v>
      </c>
      <c r="AI12" s="22">
        <f>ROUND('Optativa 1 Datos'!$H$4*D12+'Optativa 1 Datos'!$H$5*F12+'Optativa 1 Datos'!$H$6*H12+'Optativa 1 Datos'!$H$7*J12+'Optativa 1 Datos'!$H$8*L12+'Optativa 1 Datos'!$H$9*N12+'Optativa 1 Datos'!$H$10*P12+'Optativa 1 Datos'!$H$11*R12+'Optativa 1 Datos'!$H$12*T12+'Optativa 1 Datos'!$H$13*V12,2)</f>
        <v>0</v>
      </c>
      <c r="AJ12" s="22">
        <f>ROUND('Optativa 1 Datos'!$I$4*D12*E12+'Optativa 1 Datos'!$I$5*F12*G12+'Optativa 1 Datos'!$I$6*H12*I12+'Optativa 1 Datos'!$I$7*J12*K12+'Optativa 1 Datos'!$I$8*L12*M12+'Optativa 1 Datos'!$I$9*N12*O12+'Optativa 1 Datos'!$I$10*P12*Q12+'Optativa 1 Datos'!$I$11*R12*S12+'Optativa 1 Datos'!$I$12*T12*U12+'Optativa 1 Datos'!$I$13*V12*W12,2)</f>
        <v>0</v>
      </c>
      <c r="AK12" s="22">
        <f>ROUND('Optativa 1 Datos'!$I$4*D12+'Optativa 1 Datos'!$I$5*F12+'Optativa 1 Datos'!$I$6*H12+'Optativa 1 Datos'!$I$7*J12+'Optativa 1 Datos'!$I$8*L12+'Optativa 1 Datos'!$I$9*N12+'Optativa 1 Datos'!$I$10*P12+'Optativa 1 Datos'!$I$11*R12+'Optativa 1 Datos'!$I$12*T12+'Optativa 1 Datos'!$I$13*V12,2)</f>
        <v>0</v>
      </c>
      <c r="AL12" s="22">
        <f>ROUND('Optativa 1 Datos'!$J$4*D12*E12+'Optativa 1 Datos'!$J$5*F12*G12+'Optativa 1 Datos'!$J$6*H12*I12+'Optativa 1 Datos'!$J$7*J12*K12+'Optativa 1 Datos'!$J$8*L12*M12+'Optativa 1 Datos'!$J$9*N12*O12+'Optativa 1 Datos'!$J$10*P12*Q12+'Optativa 1 Datos'!$J$11*R12*S12+'Optativa 1 Datos'!$J$12*T12*U12+'Optativa 1 Datos'!$J$13*V12*W12,2)</f>
        <v>0</v>
      </c>
      <c r="AM12" s="22">
        <f>ROUND('Optativa 1 Datos'!$J$4*D12+'Optativa 1 Datos'!$J$5*F12+'Optativa 1 Datos'!$J$6*H12+'Optativa 1 Datos'!$J$7*J12+'Optativa 1 Datos'!$J$8*L12+'Optativa 1 Datos'!$J$9*N12+'Optativa 1 Datos'!$J$10*P12+'Optativa 1 Datos'!$J$11*R12+'Optativa 1 Datos'!$J$12*T12+'Optativa 1 Datos'!$J$13*V12,2)</f>
        <v>0</v>
      </c>
      <c r="AN12" s="22">
        <f>ROUND('Optativa 1 Datos'!$K$4*D12*E12+'Optativa 1 Datos'!$K$5*F12*G12+'Optativa 1 Datos'!$K$6*H12*I12+'Optativa 1 Datos'!$K$7*J12*K12+'Optativa 1 Datos'!$K$8*L12*M12+'Optativa 1 Datos'!$K$9*N12*O12+'Optativa 1 Datos'!$K$10*P12*Q12+'Optativa 1 Datos'!$K$11*R12*S12+'Optativa 1 Datos'!$K$12*T12*U12+'Optativa 1 Datos'!$K$13*V12*W12,2)</f>
        <v>0</v>
      </c>
      <c r="AO12" s="22">
        <f>ROUND('Optativa 1 Datos'!$K$4*D12+'Optativa 1 Datos'!$K$5*F12+'Optativa 1 Datos'!$K$6*H12+'Optativa 1 Datos'!$K$7*J12+'Optativa 1 Datos'!$K$8*L12+'Optativa 1 Datos'!$K$9*N12+'Optativa 1 Datos'!$K$10*P12+'Optativa 1 Datos'!$K$11*R12+'Optativa 1 Datos'!$K$12*T12+'Optativa 1 Datos'!$K$13*V12,2)</f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2">
        <f>ROUND('Optativa 1 Datos'!$D$4*D13*E13+'Optativa 1 Datos'!$D$5*F13*G13+'Optativa 1 Datos'!$D$6*H13*I13+'Optativa 1 Datos'!$D$7*J13*K13+'Optativa 1 Datos'!$D$8*L13*M13+'Optativa 1 Datos'!$D$9*N13*O13+'Optativa 1 Datos'!$D$10*P13*Q13+'Optativa 1 Datos'!$D$11*R13*S13+'Optativa 1 Datos'!$D$12*T13*U13+'Optativa 1 Datos'!$D$13*V13*W13,2)</f>
        <v>0</v>
      </c>
      <c r="AA13" s="22">
        <f>ROUND('Optativa 1 Datos'!$D$4*D13+'Optativa 1 Datos'!$D$5*F13+'Optativa 1 Datos'!$D$6*H13+'Optativa 1 Datos'!$D$7*J13+'Optativa 1 Datos'!$D$8*L13+'Optativa 1 Datos'!$D$9*N13+'Optativa 1 Datos'!$D$10*P13+'Optativa 1 Datos'!$D$11*R13+'Optativa 1 Datos'!$D$12*T13+'Optativa 1 Datos'!$D$13*V13,2)</f>
        <v>0</v>
      </c>
      <c r="AB13" s="22">
        <f>ROUND('Optativa 1 Datos'!$E$4*D13*E13+'Optativa 1 Datos'!$E$5*F13*G13+'Optativa 1 Datos'!$E$6*H13*I13+'Optativa 1 Datos'!$E$7*J13*K13+'Optativa 1 Datos'!$E$8*L13*M13+'Optativa 1 Datos'!$E$9*N13*O13+'Optativa 1 Datos'!$E$10*P13*Q13+'Optativa 1 Datos'!$E$11*R13*S13+'Optativa 1 Datos'!$E$12*T13*U13+'Optativa 1 Datos'!$E$13*V13*W13,2)</f>
        <v>0</v>
      </c>
      <c r="AC13" s="22">
        <f>ROUND('Optativa 1 Datos'!$E$4*D13+'Optativa 1 Datos'!$E$5*F13+'Optativa 1 Datos'!$E$6*H13+'Optativa 1 Datos'!$E$7*J13+'Optativa 1 Datos'!$E$8*L13+'Optativa 1 Datos'!$E$9*N13+'Optativa 1 Datos'!$E$10*P13+'Optativa 1 Datos'!$E$11*R13+'Optativa 1 Datos'!$E$12*T13+'Optativa 1 Datos'!$E$13*V13,2)</f>
        <v>0</v>
      </c>
      <c r="AD13" s="22">
        <f>ROUND('Optativa 1 Datos'!$F$4*D13*E13+'Optativa 1 Datos'!$F$5*F13*G13+'Optativa 1 Datos'!$F$6*H13*I13+'Optativa 1 Datos'!$F$7*J13*K13+'Optativa 1 Datos'!$F$8*L13*M13+'Optativa 1 Datos'!$F$9*N13*O13+'Optativa 1 Datos'!$F$10*P13*Q13+'Optativa 1 Datos'!$F$11*R13*S13+'Optativa 1 Datos'!$F$12*T13*U13+'Optativa 1 Datos'!$F$13*V13*W13,2)</f>
        <v>0</v>
      </c>
      <c r="AE13" s="22">
        <f>ROUND('Optativa 1 Datos'!$F$4*D13+'Optativa 1 Datos'!$F$5*F13+'Optativa 1 Datos'!$F$6*H13+'Optativa 1 Datos'!$F$7*J13+'Optativa 1 Datos'!$F$8*L13+'Optativa 1 Datos'!$F$9*N13+'Optativa 1 Datos'!$F$10*P13+'Optativa 1 Datos'!$F$11*R13+'Optativa 1 Datos'!$F$12*T13+'Optativa 1 Datos'!$F$13*V13,2)</f>
        <v>0</v>
      </c>
      <c r="AF13" s="22">
        <f>ROUND('Optativa 1 Datos'!$G$4*D13*E13+'Optativa 1 Datos'!$G$5*F13*G13+'Optativa 1 Datos'!$G$6*H13*I13+'Optativa 1 Datos'!$G$7*J13*K13+'Optativa 1 Datos'!$G$8*L13*M13+'Optativa 1 Datos'!$G$9*N13*O13+'Optativa 1 Datos'!$G$10*P13*Q13+'Optativa 1 Datos'!$G$11*R13*S13+'Optativa 1 Datos'!$G$12*T13*U13+'Optativa 1 Datos'!$G$13*V13*W13,2)</f>
        <v>0</v>
      </c>
      <c r="AG13" s="22">
        <f>ROUND('Optativa 1 Datos'!$G$4*D13+'Optativa 1 Datos'!$G$5*F13+'Optativa 1 Datos'!$G$6*H13+'Optativa 1 Datos'!$G$7*J13+'Optativa 1 Datos'!$G$8*L13+'Optativa 1 Datos'!$G$9*N13+'Optativa 1 Datos'!$G$10*P13+'Optativa 1 Datos'!$G$11*R13+'Optativa 1 Datos'!$G$12*T13+'Optativa 1 Datos'!$G$13*V13,2)</f>
        <v>0</v>
      </c>
      <c r="AH13" s="22">
        <f>ROUND('Optativa 1 Datos'!$H$4*D13*E13+'Optativa 1 Datos'!$H$5*F13*G13+'Optativa 1 Datos'!$H$6*H13*I13+'Optativa 1 Datos'!$H$7*J13*K13+'Optativa 1 Datos'!$H$8*L13*M13+'Optativa 1 Datos'!$H$9*N13*O13+'Optativa 1 Datos'!$H$10*P13*Q13+'Optativa 1 Datos'!$H$11*R13*S13+'Optativa 1 Datos'!$H$12*T13*U13+'Optativa 1 Datos'!$H$13*V13*W13,2)</f>
        <v>0</v>
      </c>
      <c r="AI13" s="22">
        <f>ROUND('Optativa 1 Datos'!$H$4*D13+'Optativa 1 Datos'!$H$5*F13+'Optativa 1 Datos'!$H$6*H13+'Optativa 1 Datos'!$H$7*J13+'Optativa 1 Datos'!$H$8*L13+'Optativa 1 Datos'!$H$9*N13+'Optativa 1 Datos'!$H$10*P13+'Optativa 1 Datos'!$H$11*R13+'Optativa 1 Datos'!$H$12*T13+'Optativa 1 Datos'!$H$13*V13,2)</f>
        <v>0</v>
      </c>
      <c r="AJ13" s="22">
        <f>ROUND('Optativa 1 Datos'!$I$4*D13*E13+'Optativa 1 Datos'!$I$5*F13*G13+'Optativa 1 Datos'!$I$6*H13*I13+'Optativa 1 Datos'!$I$7*J13*K13+'Optativa 1 Datos'!$I$8*L13*M13+'Optativa 1 Datos'!$I$9*N13*O13+'Optativa 1 Datos'!$I$10*P13*Q13+'Optativa 1 Datos'!$I$11*R13*S13+'Optativa 1 Datos'!$I$12*T13*U13+'Optativa 1 Datos'!$I$13*V13*W13,2)</f>
        <v>0</v>
      </c>
      <c r="AK13" s="22">
        <f>ROUND('Optativa 1 Datos'!$I$4*D13+'Optativa 1 Datos'!$I$5*F13+'Optativa 1 Datos'!$I$6*H13+'Optativa 1 Datos'!$I$7*J13+'Optativa 1 Datos'!$I$8*L13+'Optativa 1 Datos'!$I$9*N13+'Optativa 1 Datos'!$I$10*P13+'Optativa 1 Datos'!$I$11*R13+'Optativa 1 Datos'!$I$12*T13+'Optativa 1 Datos'!$I$13*V13,2)</f>
        <v>0</v>
      </c>
      <c r="AL13" s="22">
        <f>ROUND('Optativa 1 Datos'!$J$4*D13*E13+'Optativa 1 Datos'!$J$5*F13*G13+'Optativa 1 Datos'!$J$6*H13*I13+'Optativa 1 Datos'!$J$7*J13*K13+'Optativa 1 Datos'!$J$8*L13*M13+'Optativa 1 Datos'!$J$9*N13*O13+'Optativa 1 Datos'!$J$10*P13*Q13+'Optativa 1 Datos'!$J$11*R13*S13+'Optativa 1 Datos'!$J$12*T13*U13+'Optativa 1 Datos'!$J$13*V13*W13,2)</f>
        <v>0</v>
      </c>
      <c r="AM13" s="22">
        <f>ROUND('Optativa 1 Datos'!$J$4*D13+'Optativa 1 Datos'!$J$5*F13+'Optativa 1 Datos'!$J$6*H13+'Optativa 1 Datos'!$J$7*J13+'Optativa 1 Datos'!$J$8*L13+'Optativa 1 Datos'!$J$9*N13+'Optativa 1 Datos'!$J$10*P13+'Optativa 1 Datos'!$J$11*R13+'Optativa 1 Datos'!$J$12*T13+'Optativa 1 Datos'!$J$13*V13,2)</f>
        <v>0</v>
      </c>
      <c r="AN13" s="22">
        <f>ROUND('Optativa 1 Datos'!$K$4*D13*E13+'Optativa 1 Datos'!$K$5*F13*G13+'Optativa 1 Datos'!$K$6*H13*I13+'Optativa 1 Datos'!$K$7*J13*K13+'Optativa 1 Datos'!$K$8*L13*M13+'Optativa 1 Datos'!$K$9*N13*O13+'Optativa 1 Datos'!$K$10*P13*Q13+'Optativa 1 Datos'!$K$11*R13*S13+'Optativa 1 Datos'!$K$12*T13*U13+'Optativa 1 Datos'!$K$13*V13*W13,2)</f>
        <v>0</v>
      </c>
      <c r="AO13" s="22">
        <f>ROUND('Optativa 1 Datos'!$K$4*D13+'Optativa 1 Datos'!$K$5*F13+'Optativa 1 Datos'!$K$6*H13+'Optativa 1 Datos'!$K$7*J13+'Optativa 1 Datos'!$K$8*L13+'Optativa 1 Datos'!$K$9*N13+'Optativa 1 Datos'!$K$10*P13+'Optativa 1 Datos'!$K$11*R13+'Optativa 1 Datos'!$K$12*T13+'Optativa 1 Datos'!$K$13*V13,2)</f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2">
        <f>ROUND('Optativa 1 Datos'!$D$4*D14*E14+'Optativa 1 Datos'!$D$5*F14*G14+'Optativa 1 Datos'!$D$6*H14*I14+'Optativa 1 Datos'!$D$7*J14*K14+'Optativa 1 Datos'!$D$8*L14*M14+'Optativa 1 Datos'!$D$9*N14*O14+'Optativa 1 Datos'!$D$10*P14*Q14+'Optativa 1 Datos'!$D$11*R14*S14+'Optativa 1 Datos'!$D$12*T14*U14+'Optativa 1 Datos'!$D$13*V14*W14,2)</f>
        <v>0</v>
      </c>
      <c r="AA14" s="22">
        <f>ROUND('Optativa 1 Datos'!$D$4*D14+'Optativa 1 Datos'!$D$5*F14+'Optativa 1 Datos'!$D$6*H14+'Optativa 1 Datos'!$D$7*J14+'Optativa 1 Datos'!$D$8*L14+'Optativa 1 Datos'!$D$9*N14+'Optativa 1 Datos'!$D$10*P14+'Optativa 1 Datos'!$D$11*R14+'Optativa 1 Datos'!$D$12*T14+'Optativa 1 Datos'!$D$13*V14,2)</f>
        <v>0</v>
      </c>
      <c r="AB14" s="22">
        <f>ROUND('Optativa 1 Datos'!$E$4*D14*E14+'Optativa 1 Datos'!$E$5*F14*G14+'Optativa 1 Datos'!$E$6*H14*I14+'Optativa 1 Datos'!$E$7*J14*K14+'Optativa 1 Datos'!$E$8*L14*M14+'Optativa 1 Datos'!$E$9*N14*O14+'Optativa 1 Datos'!$E$10*P14*Q14+'Optativa 1 Datos'!$E$11*R14*S14+'Optativa 1 Datos'!$E$12*T14*U14+'Optativa 1 Datos'!$E$13*V14*W14,2)</f>
        <v>0</v>
      </c>
      <c r="AC14" s="22">
        <f>ROUND('Optativa 1 Datos'!$E$4*D14+'Optativa 1 Datos'!$E$5*F14+'Optativa 1 Datos'!$E$6*H14+'Optativa 1 Datos'!$E$7*J14+'Optativa 1 Datos'!$E$8*L14+'Optativa 1 Datos'!$E$9*N14+'Optativa 1 Datos'!$E$10*P14+'Optativa 1 Datos'!$E$11*R14+'Optativa 1 Datos'!$E$12*T14+'Optativa 1 Datos'!$E$13*V14,2)</f>
        <v>0</v>
      </c>
      <c r="AD14" s="22">
        <f>ROUND('Optativa 1 Datos'!$F$4*D14*E14+'Optativa 1 Datos'!$F$5*F14*G14+'Optativa 1 Datos'!$F$6*H14*I14+'Optativa 1 Datos'!$F$7*J14*K14+'Optativa 1 Datos'!$F$8*L14*M14+'Optativa 1 Datos'!$F$9*N14*O14+'Optativa 1 Datos'!$F$10*P14*Q14+'Optativa 1 Datos'!$F$11*R14*S14+'Optativa 1 Datos'!$F$12*T14*U14+'Optativa 1 Datos'!$F$13*V14*W14,2)</f>
        <v>0</v>
      </c>
      <c r="AE14" s="22">
        <f>ROUND('Optativa 1 Datos'!$F$4*D14+'Optativa 1 Datos'!$F$5*F14+'Optativa 1 Datos'!$F$6*H14+'Optativa 1 Datos'!$F$7*J14+'Optativa 1 Datos'!$F$8*L14+'Optativa 1 Datos'!$F$9*N14+'Optativa 1 Datos'!$F$10*P14+'Optativa 1 Datos'!$F$11*R14+'Optativa 1 Datos'!$F$12*T14+'Optativa 1 Datos'!$F$13*V14,2)</f>
        <v>0</v>
      </c>
      <c r="AF14" s="22">
        <f>ROUND('Optativa 1 Datos'!$G$4*D14*E14+'Optativa 1 Datos'!$G$5*F14*G14+'Optativa 1 Datos'!$G$6*H14*I14+'Optativa 1 Datos'!$G$7*J14*K14+'Optativa 1 Datos'!$G$8*L14*M14+'Optativa 1 Datos'!$G$9*N14*O14+'Optativa 1 Datos'!$G$10*P14*Q14+'Optativa 1 Datos'!$G$11*R14*S14+'Optativa 1 Datos'!$G$12*T14*U14+'Optativa 1 Datos'!$G$13*V14*W14,2)</f>
        <v>0</v>
      </c>
      <c r="AG14" s="22">
        <f>ROUND('Optativa 1 Datos'!$G$4*D14+'Optativa 1 Datos'!$G$5*F14+'Optativa 1 Datos'!$G$6*H14+'Optativa 1 Datos'!$G$7*J14+'Optativa 1 Datos'!$G$8*L14+'Optativa 1 Datos'!$G$9*N14+'Optativa 1 Datos'!$G$10*P14+'Optativa 1 Datos'!$G$11*R14+'Optativa 1 Datos'!$G$12*T14+'Optativa 1 Datos'!$G$13*V14,2)</f>
        <v>0</v>
      </c>
      <c r="AH14" s="22">
        <f>ROUND('Optativa 1 Datos'!$H$4*D14*E14+'Optativa 1 Datos'!$H$5*F14*G14+'Optativa 1 Datos'!$H$6*H14*I14+'Optativa 1 Datos'!$H$7*J14*K14+'Optativa 1 Datos'!$H$8*L14*M14+'Optativa 1 Datos'!$H$9*N14*O14+'Optativa 1 Datos'!$H$10*P14*Q14+'Optativa 1 Datos'!$H$11*R14*S14+'Optativa 1 Datos'!$H$12*T14*U14+'Optativa 1 Datos'!$H$13*V14*W14,2)</f>
        <v>0</v>
      </c>
      <c r="AI14" s="22">
        <f>ROUND('Optativa 1 Datos'!$H$4*D14+'Optativa 1 Datos'!$H$5*F14+'Optativa 1 Datos'!$H$6*H14+'Optativa 1 Datos'!$H$7*J14+'Optativa 1 Datos'!$H$8*L14+'Optativa 1 Datos'!$H$9*N14+'Optativa 1 Datos'!$H$10*P14+'Optativa 1 Datos'!$H$11*R14+'Optativa 1 Datos'!$H$12*T14+'Optativa 1 Datos'!$H$13*V14,2)</f>
        <v>0</v>
      </c>
      <c r="AJ14" s="22">
        <f>ROUND('Optativa 1 Datos'!$I$4*D14*E14+'Optativa 1 Datos'!$I$5*F14*G14+'Optativa 1 Datos'!$I$6*H14*I14+'Optativa 1 Datos'!$I$7*J14*K14+'Optativa 1 Datos'!$I$8*L14*M14+'Optativa 1 Datos'!$I$9*N14*O14+'Optativa 1 Datos'!$I$10*P14*Q14+'Optativa 1 Datos'!$I$11*R14*S14+'Optativa 1 Datos'!$I$12*T14*U14+'Optativa 1 Datos'!$I$13*V14*W14,2)</f>
        <v>0</v>
      </c>
      <c r="AK14" s="22">
        <f>ROUND('Optativa 1 Datos'!$I$4*D14+'Optativa 1 Datos'!$I$5*F14+'Optativa 1 Datos'!$I$6*H14+'Optativa 1 Datos'!$I$7*J14+'Optativa 1 Datos'!$I$8*L14+'Optativa 1 Datos'!$I$9*N14+'Optativa 1 Datos'!$I$10*P14+'Optativa 1 Datos'!$I$11*R14+'Optativa 1 Datos'!$I$12*T14+'Optativa 1 Datos'!$I$13*V14,2)</f>
        <v>0</v>
      </c>
      <c r="AL14" s="22">
        <f>ROUND('Optativa 1 Datos'!$J$4*D14*E14+'Optativa 1 Datos'!$J$5*F14*G14+'Optativa 1 Datos'!$J$6*H14*I14+'Optativa 1 Datos'!$J$7*J14*K14+'Optativa 1 Datos'!$J$8*L14*M14+'Optativa 1 Datos'!$J$9*N14*O14+'Optativa 1 Datos'!$J$10*P14*Q14+'Optativa 1 Datos'!$J$11*R14*S14+'Optativa 1 Datos'!$J$12*T14*U14+'Optativa 1 Datos'!$J$13*V14*W14,2)</f>
        <v>0</v>
      </c>
      <c r="AM14" s="22">
        <f>ROUND('Optativa 1 Datos'!$J$4*D14+'Optativa 1 Datos'!$J$5*F14+'Optativa 1 Datos'!$J$6*H14+'Optativa 1 Datos'!$J$7*J14+'Optativa 1 Datos'!$J$8*L14+'Optativa 1 Datos'!$J$9*N14+'Optativa 1 Datos'!$J$10*P14+'Optativa 1 Datos'!$J$11*R14+'Optativa 1 Datos'!$J$12*T14+'Optativa 1 Datos'!$J$13*V14,2)</f>
        <v>0</v>
      </c>
      <c r="AN14" s="22">
        <f>ROUND('Optativa 1 Datos'!$K$4*D14*E14+'Optativa 1 Datos'!$K$5*F14*G14+'Optativa 1 Datos'!$K$6*H14*I14+'Optativa 1 Datos'!$K$7*J14*K14+'Optativa 1 Datos'!$K$8*L14*M14+'Optativa 1 Datos'!$K$9*N14*O14+'Optativa 1 Datos'!$K$10*P14*Q14+'Optativa 1 Datos'!$K$11*R14*S14+'Optativa 1 Datos'!$K$12*T14*U14+'Optativa 1 Datos'!$K$13*V14*W14,2)</f>
        <v>0</v>
      </c>
      <c r="AO14" s="22">
        <f>ROUND('Optativa 1 Datos'!$K$4*D14+'Optativa 1 Datos'!$K$5*F14+'Optativa 1 Datos'!$K$6*H14+'Optativa 1 Datos'!$K$7*J14+'Optativa 1 Datos'!$K$8*L14+'Optativa 1 Datos'!$K$9*N14+'Optativa 1 Datos'!$K$10*P14+'Optativa 1 Datos'!$K$11*R14+'Optativa 1 Datos'!$K$12*T14+'Optativa 1 Datos'!$K$13*V14,2)</f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2">
        <f>ROUND('Optativa 1 Datos'!$D$4*D15*E15+'Optativa 1 Datos'!$D$5*F15*G15+'Optativa 1 Datos'!$D$6*H15*I15+'Optativa 1 Datos'!$D$7*J15*K15+'Optativa 1 Datos'!$D$8*L15*M15+'Optativa 1 Datos'!$D$9*N15*O15+'Optativa 1 Datos'!$D$10*P15*Q15+'Optativa 1 Datos'!$D$11*R15*S15+'Optativa 1 Datos'!$D$12*T15*U15+'Optativa 1 Datos'!$D$13*V15*W15,2)</f>
        <v>0</v>
      </c>
      <c r="AA15" s="22">
        <f>ROUND('Optativa 1 Datos'!$D$4*D15+'Optativa 1 Datos'!$D$5*F15+'Optativa 1 Datos'!$D$6*H15+'Optativa 1 Datos'!$D$7*J15+'Optativa 1 Datos'!$D$8*L15+'Optativa 1 Datos'!$D$9*N15+'Optativa 1 Datos'!$D$10*P15+'Optativa 1 Datos'!$D$11*R15+'Optativa 1 Datos'!$D$12*T15+'Optativa 1 Datos'!$D$13*V15,2)</f>
        <v>0</v>
      </c>
      <c r="AB15" s="22">
        <f>ROUND('Optativa 1 Datos'!$E$4*D15*E15+'Optativa 1 Datos'!$E$5*F15*G15+'Optativa 1 Datos'!$E$6*H15*I15+'Optativa 1 Datos'!$E$7*J15*K15+'Optativa 1 Datos'!$E$8*L15*M15+'Optativa 1 Datos'!$E$9*N15*O15+'Optativa 1 Datos'!$E$10*P15*Q15+'Optativa 1 Datos'!$E$11*R15*S15+'Optativa 1 Datos'!$E$12*T15*U15+'Optativa 1 Datos'!$E$13*V15*W15,2)</f>
        <v>0</v>
      </c>
      <c r="AC15" s="22">
        <f>ROUND('Optativa 1 Datos'!$E$4*D15+'Optativa 1 Datos'!$E$5*F15+'Optativa 1 Datos'!$E$6*H15+'Optativa 1 Datos'!$E$7*J15+'Optativa 1 Datos'!$E$8*L15+'Optativa 1 Datos'!$E$9*N15+'Optativa 1 Datos'!$E$10*P15+'Optativa 1 Datos'!$E$11*R15+'Optativa 1 Datos'!$E$12*T15+'Optativa 1 Datos'!$E$13*V15,2)</f>
        <v>0</v>
      </c>
      <c r="AD15" s="22">
        <f>ROUND('Optativa 1 Datos'!$F$4*D15*E15+'Optativa 1 Datos'!$F$5*F15*G15+'Optativa 1 Datos'!$F$6*H15*I15+'Optativa 1 Datos'!$F$7*J15*K15+'Optativa 1 Datos'!$F$8*L15*M15+'Optativa 1 Datos'!$F$9*N15*O15+'Optativa 1 Datos'!$F$10*P15*Q15+'Optativa 1 Datos'!$F$11*R15*S15+'Optativa 1 Datos'!$F$12*T15*U15+'Optativa 1 Datos'!$F$13*V15*W15,2)</f>
        <v>0</v>
      </c>
      <c r="AE15" s="22">
        <f>ROUND('Optativa 1 Datos'!$F$4*D15+'Optativa 1 Datos'!$F$5*F15+'Optativa 1 Datos'!$F$6*H15+'Optativa 1 Datos'!$F$7*J15+'Optativa 1 Datos'!$F$8*L15+'Optativa 1 Datos'!$F$9*N15+'Optativa 1 Datos'!$F$10*P15+'Optativa 1 Datos'!$F$11*R15+'Optativa 1 Datos'!$F$12*T15+'Optativa 1 Datos'!$F$13*V15,2)</f>
        <v>0</v>
      </c>
      <c r="AF15" s="22">
        <f>ROUND('Optativa 1 Datos'!$G$4*D15*E15+'Optativa 1 Datos'!$G$5*F15*G15+'Optativa 1 Datos'!$G$6*H15*I15+'Optativa 1 Datos'!$G$7*J15*K15+'Optativa 1 Datos'!$G$8*L15*M15+'Optativa 1 Datos'!$G$9*N15*O15+'Optativa 1 Datos'!$G$10*P15*Q15+'Optativa 1 Datos'!$G$11*R15*S15+'Optativa 1 Datos'!$G$12*T15*U15+'Optativa 1 Datos'!$G$13*V15*W15,2)</f>
        <v>0</v>
      </c>
      <c r="AG15" s="22">
        <f>ROUND('Optativa 1 Datos'!$G$4*D15+'Optativa 1 Datos'!$G$5*F15+'Optativa 1 Datos'!$G$6*H15+'Optativa 1 Datos'!$G$7*J15+'Optativa 1 Datos'!$G$8*L15+'Optativa 1 Datos'!$G$9*N15+'Optativa 1 Datos'!$G$10*P15+'Optativa 1 Datos'!$G$11*R15+'Optativa 1 Datos'!$G$12*T15+'Optativa 1 Datos'!$G$13*V15,2)</f>
        <v>0</v>
      </c>
      <c r="AH15" s="22">
        <f>ROUND('Optativa 1 Datos'!$H$4*D15*E15+'Optativa 1 Datos'!$H$5*F15*G15+'Optativa 1 Datos'!$H$6*H15*I15+'Optativa 1 Datos'!$H$7*J15*K15+'Optativa 1 Datos'!$H$8*L15*M15+'Optativa 1 Datos'!$H$9*N15*O15+'Optativa 1 Datos'!$H$10*P15*Q15+'Optativa 1 Datos'!$H$11*R15*S15+'Optativa 1 Datos'!$H$12*T15*U15+'Optativa 1 Datos'!$H$13*V15*W15,2)</f>
        <v>0</v>
      </c>
      <c r="AI15" s="22">
        <f>ROUND('Optativa 1 Datos'!$H$4*D15+'Optativa 1 Datos'!$H$5*F15+'Optativa 1 Datos'!$H$6*H15+'Optativa 1 Datos'!$H$7*J15+'Optativa 1 Datos'!$H$8*L15+'Optativa 1 Datos'!$H$9*N15+'Optativa 1 Datos'!$H$10*P15+'Optativa 1 Datos'!$H$11*R15+'Optativa 1 Datos'!$H$12*T15+'Optativa 1 Datos'!$H$13*V15,2)</f>
        <v>0</v>
      </c>
      <c r="AJ15" s="22">
        <f>ROUND('Optativa 1 Datos'!$I$4*D15*E15+'Optativa 1 Datos'!$I$5*F15*G15+'Optativa 1 Datos'!$I$6*H15*I15+'Optativa 1 Datos'!$I$7*J15*K15+'Optativa 1 Datos'!$I$8*L15*M15+'Optativa 1 Datos'!$I$9*N15*O15+'Optativa 1 Datos'!$I$10*P15*Q15+'Optativa 1 Datos'!$I$11*R15*S15+'Optativa 1 Datos'!$I$12*T15*U15+'Optativa 1 Datos'!$I$13*V15*W15,2)</f>
        <v>0</v>
      </c>
      <c r="AK15" s="22">
        <f>ROUND('Optativa 1 Datos'!$I$4*D15+'Optativa 1 Datos'!$I$5*F15+'Optativa 1 Datos'!$I$6*H15+'Optativa 1 Datos'!$I$7*J15+'Optativa 1 Datos'!$I$8*L15+'Optativa 1 Datos'!$I$9*N15+'Optativa 1 Datos'!$I$10*P15+'Optativa 1 Datos'!$I$11*R15+'Optativa 1 Datos'!$I$12*T15+'Optativa 1 Datos'!$I$13*V15,2)</f>
        <v>0</v>
      </c>
      <c r="AL15" s="22">
        <f>ROUND('Optativa 1 Datos'!$J$4*D15*E15+'Optativa 1 Datos'!$J$5*F15*G15+'Optativa 1 Datos'!$J$6*H15*I15+'Optativa 1 Datos'!$J$7*J15*K15+'Optativa 1 Datos'!$J$8*L15*M15+'Optativa 1 Datos'!$J$9*N15*O15+'Optativa 1 Datos'!$J$10*P15*Q15+'Optativa 1 Datos'!$J$11*R15*S15+'Optativa 1 Datos'!$J$12*T15*U15+'Optativa 1 Datos'!$J$13*V15*W15,2)</f>
        <v>0</v>
      </c>
      <c r="AM15" s="22">
        <f>ROUND('Optativa 1 Datos'!$J$4*D15+'Optativa 1 Datos'!$J$5*F15+'Optativa 1 Datos'!$J$6*H15+'Optativa 1 Datos'!$J$7*J15+'Optativa 1 Datos'!$J$8*L15+'Optativa 1 Datos'!$J$9*N15+'Optativa 1 Datos'!$J$10*P15+'Optativa 1 Datos'!$J$11*R15+'Optativa 1 Datos'!$J$12*T15+'Optativa 1 Datos'!$J$13*V15,2)</f>
        <v>0</v>
      </c>
      <c r="AN15" s="22">
        <f>ROUND('Optativa 1 Datos'!$K$4*D15*E15+'Optativa 1 Datos'!$K$5*F15*G15+'Optativa 1 Datos'!$K$6*H15*I15+'Optativa 1 Datos'!$K$7*J15*K15+'Optativa 1 Datos'!$K$8*L15*M15+'Optativa 1 Datos'!$K$9*N15*O15+'Optativa 1 Datos'!$K$10*P15*Q15+'Optativa 1 Datos'!$K$11*R15*S15+'Optativa 1 Datos'!$K$12*T15*U15+'Optativa 1 Datos'!$K$13*V15*W15,2)</f>
        <v>0</v>
      </c>
      <c r="AO15" s="22">
        <f>ROUND('Optativa 1 Datos'!$K$4*D15+'Optativa 1 Datos'!$K$5*F15+'Optativa 1 Datos'!$K$6*H15+'Optativa 1 Datos'!$K$7*J15+'Optativa 1 Datos'!$K$8*L15+'Optativa 1 Datos'!$K$9*N15+'Optativa 1 Datos'!$K$10*P15+'Optativa 1 Datos'!$K$11*R15+'Optativa 1 Datos'!$K$12*T15+'Optativa 1 Datos'!$K$13*V15,2)</f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2">
        <f>ROUND('Optativa 1 Datos'!$D$4*D16*E16+'Optativa 1 Datos'!$D$5*F16*G16+'Optativa 1 Datos'!$D$6*H16*I16+'Optativa 1 Datos'!$D$7*J16*K16+'Optativa 1 Datos'!$D$8*L16*M16+'Optativa 1 Datos'!$D$9*N16*O16+'Optativa 1 Datos'!$D$10*P16*Q16+'Optativa 1 Datos'!$D$11*R16*S16+'Optativa 1 Datos'!$D$12*T16*U16+'Optativa 1 Datos'!$D$13*V16*W16,2)</f>
        <v>0</v>
      </c>
      <c r="AA16" s="22">
        <f>ROUND('Optativa 1 Datos'!$D$4*D16+'Optativa 1 Datos'!$D$5*F16+'Optativa 1 Datos'!$D$6*H16+'Optativa 1 Datos'!$D$7*J16+'Optativa 1 Datos'!$D$8*L16+'Optativa 1 Datos'!$D$9*N16+'Optativa 1 Datos'!$D$10*P16+'Optativa 1 Datos'!$D$11*R16+'Optativa 1 Datos'!$D$12*T16+'Optativa 1 Datos'!$D$13*V16,2)</f>
        <v>0</v>
      </c>
      <c r="AB16" s="22">
        <f>ROUND('Optativa 1 Datos'!$E$4*D16*E16+'Optativa 1 Datos'!$E$5*F16*G16+'Optativa 1 Datos'!$E$6*H16*I16+'Optativa 1 Datos'!$E$7*J16*K16+'Optativa 1 Datos'!$E$8*L16*M16+'Optativa 1 Datos'!$E$9*N16*O16+'Optativa 1 Datos'!$E$10*P16*Q16+'Optativa 1 Datos'!$E$11*R16*S16+'Optativa 1 Datos'!$E$12*T16*U16+'Optativa 1 Datos'!$E$13*V16*W16,2)</f>
        <v>0</v>
      </c>
      <c r="AC16" s="22">
        <f>ROUND('Optativa 1 Datos'!$E$4*D16+'Optativa 1 Datos'!$E$5*F16+'Optativa 1 Datos'!$E$6*H16+'Optativa 1 Datos'!$E$7*J16+'Optativa 1 Datos'!$E$8*L16+'Optativa 1 Datos'!$E$9*N16+'Optativa 1 Datos'!$E$10*P16+'Optativa 1 Datos'!$E$11*R16+'Optativa 1 Datos'!$E$12*T16+'Optativa 1 Datos'!$E$13*V16,2)</f>
        <v>0</v>
      </c>
      <c r="AD16" s="22">
        <f>ROUND('Optativa 1 Datos'!$F$4*D16*E16+'Optativa 1 Datos'!$F$5*F16*G16+'Optativa 1 Datos'!$F$6*H16*I16+'Optativa 1 Datos'!$F$7*J16*K16+'Optativa 1 Datos'!$F$8*L16*M16+'Optativa 1 Datos'!$F$9*N16*O16+'Optativa 1 Datos'!$F$10*P16*Q16+'Optativa 1 Datos'!$F$11*R16*S16+'Optativa 1 Datos'!$F$12*T16*U16+'Optativa 1 Datos'!$F$13*V16*W16,2)</f>
        <v>0</v>
      </c>
      <c r="AE16" s="22">
        <f>ROUND('Optativa 1 Datos'!$F$4*D16+'Optativa 1 Datos'!$F$5*F16+'Optativa 1 Datos'!$F$6*H16+'Optativa 1 Datos'!$F$7*J16+'Optativa 1 Datos'!$F$8*L16+'Optativa 1 Datos'!$F$9*N16+'Optativa 1 Datos'!$F$10*P16+'Optativa 1 Datos'!$F$11*R16+'Optativa 1 Datos'!$F$12*T16+'Optativa 1 Datos'!$F$13*V16,2)</f>
        <v>0</v>
      </c>
      <c r="AF16" s="22">
        <f>ROUND('Optativa 1 Datos'!$G$4*D16*E16+'Optativa 1 Datos'!$G$5*F16*G16+'Optativa 1 Datos'!$G$6*H16*I16+'Optativa 1 Datos'!$G$7*J16*K16+'Optativa 1 Datos'!$G$8*L16*M16+'Optativa 1 Datos'!$G$9*N16*O16+'Optativa 1 Datos'!$G$10*P16*Q16+'Optativa 1 Datos'!$G$11*R16*S16+'Optativa 1 Datos'!$G$12*T16*U16+'Optativa 1 Datos'!$G$13*V16*W16,2)</f>
        <v>0</v>
      </c>
      <c r="AG16" s="22">
        <f>ROUND('Optativa 1 Datos'!$G$4*D16+'Optativa 1 Datos'!$G$5*F16+'Optativa 1 Datos'!$G$6*H16+'Optativa 1 Datos'!$G$7*J16+'Optativa 1 Datos'!$G$8*L16+'Optativa 1 Datos'!$G$9*N16+'Optativa 1 Datos'!$G$10*P16+'Optativa 1 Datos'!$G$11*R16+'Optativa 1 Datos'!$G$12*T16+'Optativa 1 Datos'!$G$13*V16,2)</f>
        <v>0</v>
      </c>
      <c r="AH16" s="22">
        <f>ROUND('Optativa 1 Datos'!$H$4*D16*E16+'Optativa 1 Datos'!$H$5*F16*G16+'Optativa 1 Datos'!$H$6*H16*I16+'Optativa 1 Datos'!$H$7*J16*K16+'Optativa 1 Datos'!$H$8*L16*M16+'Optativa 1 Datos'!$H$9*N16*O16+'Optativa 1 Datos'!$H$10*P16*Q16+'Optativa 1 Datos'!$H$11*R16*S16+'Optativa 1 Datos'!$H$12*T16*U16+'Optativa 1 Datos'!$H$13*V16*W16,2)</f>
        <v>0</v>
      </c>
      <c r="AI16" s="22">
        <f>ROUND('Optativa 1 Datos'!$H$4*D16+'Optativa 1 Datos'!$H$5*F16+'Optativa 1 Datos'!$H$6*H16+'Optativa 1 Datos'!$H$7*J16+'Optativa 1 Datos'!$H$8*L16+'Optativa 1 Datos'!$H$9*N16+'Optativa 1 Datos'!$H$10*P16+'Optativa 1 Datos'!$H$11*R16+'Optativa 1 Datos'!$H$12*T16+'Optativa 1 Datos'!$H$13*V16,2)</f>
        <v>0</v>
      </c>
      <c r="AJ16" s="22">
        <f>ROUND('Optativa 1 Datos'!$I$4*D16*E16+'Optativa 1 Datos'!$I$5*F16*G16+'Optativa 1 Datos'!$I$6*H16*I16+'Optativa 1 Datos'!$I$7*J16*K16+'Optativa 1 Datos'!$I$8*L16*M16+'Optativa 1 Datos'!$I$9*N16*O16+'Optativa 1 Datos'!$I$10*P16*Q16+'Optativa 1 Datos'!$I$11*R16*S16+'Optativa 1 Datos'!$I$12*T16*U16+'Optativa 1 Datos'!$I$13*V16*W16,2)</f>
        <v>0</v>
      </c>
      <c r="AK16" s="22">
        <f>ROUND('Optativa 1 Datos'!$I$4*D16+'Optativa 1 Datos'!$I$5*F16+'Optativa 1 Datos'!$I$6*H16+'Optativa 1 Datos'!$I$7*J16+'Optativa 1 Datos'!$I$8*L16+'Optativa 1 Datos'!$I$9*N16+'Optativa 1 Datos'!$I$10*P16+'Optativa 1 Datos'!$I$11*R16+'Optativa 1 Datos'!$I$12*T16+'Optativa 1 Datos'!$I$13*V16,2)</f>
        <v>0</v>
      </c>
      <c r="AL16" s="22">
        <f>ROUND('Optativa 1 Datos'!$J$4*D16*E16+'Optativa 1 Datos'!$J$5*F16*G16+'Optativa 1 Datos'!$J$6*H16*I16+'Optativa 1 Datos'!$J$7*J16*K16+'Optativa 1 Datos'!$J$8*L16*M16+'Optativa 1 Datos'!$J$9*N16*O16+'Optativa 1 Datos'!$J$10*P16*Q16+'Optativa 1 Datos'!$J$11*R16*S16+'Optativa 1 Datos'!$J$12*T16*U16+'Optativa 1 Datos'!$J$13*V16*W16,2)</f>
        <v>0</v>
      </c>
      <c r="AM16" s="22">
        <f>ROUND('Optativa 1 Datos'!$J$4*D16+'Optativa 1 Datos'!$J$5*F16+'Optativa 1 Datos'!$J$6*H16+'Optativa 1 Datos'!$J$7*J16+'Optativa 1 Datos'!$J$8*L16+'Optativa 1 Datos'!$J$9*N16+'Optativa 1 Datos'!$J$10*P16+'Optativa 1 Datos'!$J$11*R16+'Optativa 1 Datos'!$J$12*T16+'Optativa 1 Datos'!$J$13*V16,2)</f>
        <v>0</v>
      </c>
      <c r="AN16" s="22">
        <f>ROUND('Optativa 1 Datos'!$K$4*D16*E16+'Optativa 1 Datos'!$K$5*F16*G16+'Optativa 1 Datos'!$K$6*H16*I16+'Optativa 1 Datos'!$K$7*J16*K16+'Optativa 1 Datos'!$K$8*L16*M16+'Optativa 1 Datos'!$K$9*N16*O16+'Optativa 1 Datos'!$K$10*P16*Q16+'Optativa 1 Datos'!$K$11*R16*S16+'Optativa 1 Datos'!$K$12*T16*U16+'Optativa 1 Datos'!$K$13*V16*W16,2)</f>
        <v>0</v>
      </c>
      <c r="AO16" s="22">
        <f>ROUND('Optativa 1 Datos'!$K$4*D16+'Optativa 1 Datos'!$K$5*F16+'Optativa 1 Datos'!$K$6*H16+'Optativa 1 Datos'!$K$7*J16+'Optativa 1 Datos'!$K$8*L16+'Optativa 1 Datos'!$K$9*N16+'Optativa 1 Datos'!$K$10*P16+'Optativa 1 Datos'!$K$11*R16+'Optativa 1 Datos'!$K$12*T16+'Optativa 1 Datos'!$K$13*V16,2)</f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2">
        <f>ROUND('Optativa 1 Datos'!$D$4*D17*E17+'Optativa 1 Datos'!$D$5*F17*G17+'Optativa 1 Datos'!$D$6*H17*I17+'Optativa 1 Datos'!$D$7*J17*K17+'Optativa 1 Datos'!$D$8*L17*M17+'Optativa 1 Datos'!$D$9*N17*O17+'Optativa 1 Datos'!$D$10*P17*Q17+'Optativa 1 Datos'!$D$11*R17*S17+'Optativa 1 Datos'!$D$12*T17*U17+'Optativa 1 Datos'!$D$13*V17*W17,2)</f>
        <v>0</v>
      </c>
      <c r="AA17" s="22">
        <f>ROUND('Optativa 1 Datos'!$D$4*D17+'Optativa 1 Datos'!$D$5*F17+'Optativa 1 Datos'!$D$6*H17+'Optativa 1 Datos'!$D$7*J17+'Optativa 1 Datos'!$D$8*L17+'Optativa 1 Datos'!$D$9*N17+'Optativa 1 Datos'!$D$10*P17+'Optativa 1 Datos'!$D$11*R17+'Optativa 1 Datos'!$D$12*T17+'Optativa 1 Datos'!$D$13*V17,2)</f>
        <v>0</v>
      </c>
      <c r="AB17" s="22">
        <f>ROUND('Optativa 1 Datos'!$E$4*D17*E17+'Optativa 1 Datos'!$E$5*F17*G17+'Optativa 1 Datos'!$E$6*H17*I17+'Optativa 1 Datos'!$E$7*J17*K17+'Optativa 1 Datos'!$E$8*L17*M17+'Optativa 1 Datos'!$E$9*N17*O17+'Optativa 1 Datos'!$E$10*P17*Q17+'Optativa 1 Datos'!$E$11*R17*S17+'Optativa 1 Datos'!$E$12*T17*U17+'Optativa 1 Datos'!$E$13*V17*W17,2)</f>
        <v>0</v>
      </c>
      <c r="AC17" s="22">
        <f>ROUND('Optativa 1 Datos'!$E$4*D17+'Optativa 1 Datos'!$E$5*F17+'Optativa 1 Datos'!$E$6*H17+'Optativa 1 Datos'!$E$7*J17+'Optativa 1 Datos'!$E$8*L17+'Optativa 1 Datos'!$E$9*N17+'Optativa 1 Datos'!$E$10*P17+'Optativa 1 Datos'!$E$11*R17+'Optativa 1 Datos'!$E$12*T17+'Optativa 1 Datos'!$E$13*V17,2)</f>
        <v>0</v>
      </c>
      <c r="AD17" s="22">
        <f>ROUND('Optativa 1 Datos'!$F$4*D17*E17+'Optativa 1 Datos'!$F$5*F17*G17+'Optativa 1 Datos'!$F$6*H17*I17+'Optativa 1 Datos'!$F$7*J17*K17+'Optativa 1 Datos'!$F$8*L17*M17+'Optativa 1 Datos'!$F$9*N17*O17+'Optativa 1 Datos'!$F$10*P17*Q17+'Optativa 1 Datos'!$F$11*R17*S17+'Optativa 1 Datos'!$F$12*T17*U17+'Optativa 1 Datos'!$F$13*V17*W17,2)</f>
        <v>0</v>
      </c>
      <c r="AE17" s="22">
        <f>ROUND('Optativa 1 Datos'!$F$4*D17+'Optativa 1 Datos'!$F$5*F17+'Optativa 1 Datos'!$F$6*H17+'Optativa 1 Datos'!$F$7*J17+'Optativa 1 Datos'!$F$8*L17+'Optativa 1 Datos'!$F$9*N17+'Optativa 1 Datos'!$F$10*P17+'Optativa 1 Datos'!$F$11*R17+'Optativa 1 Datos'!$F$12*T17+'Optativa 1 Datos'!$F$13*V17,2)</f>
        <v>0</v>
      </c>
      <c r="AF17" s="22">
        <f>ROUND('Optativa 1 Datos'!$G$4*D17*E17+'Optativa 1 Datos'!$G$5*F17*G17+'Optativa 1 Datos'!$G$6*H17*I17+'Optativa 1 Datos'!$G$7*J17*K17+'Optativa 1 Datos'!$G$8*L17*M17+'Optativa 1 Datos'!$G$9*N17*O17+'Optativa 1 Datos'!$G$10*P17*Q17+'Optativa 1 Datos'!$G$11*R17*S17+'Optativa 1 Datos'!$G$12*T17*U17+'Optativa 1 Datos'!$G$13*V17*W17,2)</f>
        <v>0</v>
      </c>
      <c r="AG17" s="22">
        <f>ROUND('Optativa 1 Datos'!$G$4*D17+'Optativa 1 Datos'!$G$5*F17+'Optativa 1 Datos'!$G$6*H17+'Optativa 1 Datos'!$G$7*J17+'Optativa 1 Datos'!$G$8*L17+'Optativa 1 Datos'!$G$9*N17+'Optativa 1 Datos'!$G$10*P17+'Optativa 1 Datos'!$G$11*R17+'Optativa 1 Datos'!$G$12*T17+'Optativa 1 Datos'!$G$13*V17,2)</f>
        <v>0</v>
      </c>
      <c r="AH17" s="22">
        <f>ROUND('Optativa 1 Datos'!$H$4*D17*E17+'Optativa 1 Datos'!$H$5*F17*G17+'Optativa 1 Datos'!$H$6*H17*I17+'Optativa 1 Datos'!$H$7*J17*K17+'Optativa 1 Datos'!$H$8*L17*M17+'Optativa 1 Datos'!$H$9*N17*O17+'Optativa 1 Datos'!$H$10*P17*Q17+'Optativa 1 Datos'!$H$11*R17*S17+'Optativa 1 Datos'!$H$12*T17*U17+'Optativa 1 Datos'!$H$13*V17*W17,2)</f>
        <v>0</v>
      </c>
      <c r="AI17" s="22">
        <f>ROUND('Optativa 1 Datos'!$H$4*D17+'Optativa 1 Datos'!$H$5*F17+'Optativa 1 Datos'!$H$6*H17+'Optativa 1 Datos'!$H$7*J17+'Optativa 1 Datos'!$H$8*L17+'Optativa 1 Datos'!$H$9*N17+'Optativa 1 Datos'!$H$10*P17+'Optativa 1 Datos'!$H$11*R17+'Optativa 1 Datos'!$H$12*T17+'Optativa 1 Datos'!$H$13*V17,2)</f>
        <v>0</v>
      </c>
      <c r="AJ17" s="22">
        <f>ROUND('Optativa 1 Datos'!$I$4*D17*E17+'Optativa 1 Datos'!$I$5*F17*G17+'Optativa 1 Datos'!$I$6*H17*I17+'Optativa 1 Datos'!$I$7*J17*K17+'Optativa 1 Datos'!$I$8*L17*M17+'Optativa 1 Datos'!$I$9*N17*O17+'Optativa 1 Datos'!$I$10*P17*Q17+'Optativa 1 Datos'!$I$11*R17*S17+'Optativa 1 Datos'!$I$12*T17*U17+'Optativa 1 Datos'!$I$13*V17*W17,2)</f>
        <v>0</v>
      </c>
      <c r="AK17" s="22">
        <f>ROUND('Optativa 1 Datos'!$I$4*D17+'Optativa 1 Datos'!$I$5*F17+'Optativa 1 Datos'!$I$6*H17+'Optativa 1 Datos'!$I$7*J17+'Optativa 1 Datos'!$I$8*L17+'Optativa 1 Datos'!$I$9*N17+'Optativa 1 Datos'!$I$10*P17+'Optativa 1 Datos'!$I$11*R17+'Optativa 1 Datos'!$I$12*T17+'Optativa 1 Datos'!$I$13*V17,2)</f>
        <v>0</v>
      </c>
      <c r="AL17" s="22">
        <f>ROUND('Optativa 1 Datos'!$J$4*D17*E17+'Optativa 1 Datos'!$J$5*F17*G17+'Optativa 1 Datos'!$J$6*H17*I17+'Optativa 1 Datos'!$J$7*J17*K17+'Optativa 1 Datos'!$J$8*L17*M17+'Optativa 1 Datos'!$J$9*N17*O17+'Optativa 1 Datos'!$J$10*P17*Q17+'Optativa 1 Datos'!$J$11*R17*S17+'Optativa 1 Datos'!$J$12*T17*U17+'Optativa 1 Datos'!$J$13*V17*W17,2)</f>
        <v>0</v>
      </c>
      <c r="AM17" s="22">
        <f>ROUND('Optativa 1 Datos'!$J$4*D17+'Optativa 1 Datos'!$J$5*F17+'Optativa 1 Datos'!$J$6*H17+'Optativa 1 Datos'!$J$7*J17+'Optativa 1 Datos'!$J$8*L17+'Optativa 1 Datos'!$J$9*N17+'Optativa 1 Datos'!$J$10*P17+'Optativa 1 Datos'!$J$11*R17+'Optativa 1 Datos'!$J$12*T17+'Optativa 1 Datos'!$J$13*V17,2)</f>
        <v>0</v>
      </c>
      <c r="AN17" s="22">
        <f>ROUND('Optativa 1 Datos'!$K$4*D17*E17+'Optativa 1 Datos'!$K$5*F17*G17+'Optativa 1 Datos'!$K$6*H17*I17+'Optativa 1 Datos'!$K$7*J17*K17+'Optativa 1 Datos'!$K$8*L17*M17+'Optativa 1 Datos'!$K$9*N17*O17+'Optativa 1 Datos'!$K$10*P17*Q17+'Optativa 1 Datos'!$K$11*R17*S17+'Optativa 1 Datos'!$K$12*T17*U17+'Optativa 1 Datos'!$K$13*V17*W17,2)</f>
        <v>0</v>
      </c>
      <c r="AO17" s="22">
        <f>ROUND('Optativa 1 Datos'!$K$4*D17+'Optativa 1 Datos'!$K$5*F17+'Optativa 1 Datos'!$K$6*H17+'Optativa 1 Datos'!$K$7*J17+'Optativa 1 Datos'!$K$8*L17+'Optativa 1 Datos'!$K$9*N17+'Optativa 1 Datos'!$K$10*P17+'Optativa 1 Datos'!$K$11*R17+'Optativa 1 Datos'!$K$12*T17+'Optativa 1 Datos'!$K$13*V17,2)</f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2">
        <f>ROUND('Optativa 1 Datos'!$D$4*D18*E18+'Optativa 1 Datos'!$D$5*F18*G18+'Optativa 1 Datos'!$D$6*H18*I18+'Optativa 1 Datos'!$D$7*J18*K18+'Optativa 1 Datos'!$D$8*L18*M18+'Optativa 1 Datos'!$D$9*N18*O18+'Optativa 1 Datos'!$D$10*P18*Q18+'Optativa 1 Datos'!$D$11*R18*S18+'Optativa 1 Datos'!$D$12*T18*U18+'Optativa 1 Datos'!$D$13*V18*W18,2)</f>
        <v>0</v>
      </c>
      <c r="AA18" s="22">
        <f>ROUND('Optativa 1 Datos'!$D$4*D18+'Optativa 1 Datos'!$D$5*F18+'Optativa 1 Datos'!$D$6*H18+'Optativa 1 Datos'!$D$7*J18+'Optativa 1 Datos'!$D$8*L18+'Optativa 1 Datos'!$D$9*N18+'Optativa 1 Datos'!$D$10*P18+'Optativa 1 Datos'!$D$11*R18+'Optativa 1 Datos'!$D$12*T18+'Optativa 1 Datos'!$D$13*V18,2)</f>
        <v>0</v>
      </c>
      <c r="AB18" s="22">
        <f>ROUND('Optativa 1 Datos'!$E$4*D18*E18+'Optativa 1 Datos'!$E$5*F18*G18+'Optativa 1 Datos'!$E$6*H18*I18+'Optativa 1 Datos'!$E$7*J18*K18+'Optativa 1 Datos'!$E$8*L18*M18+'Optativa 1 Datos'!$E$9*N18*O18+'Optativa 1 Datos'!$E$10*P18*Q18+'Optativa 1 Datos'!$E$11*R18*S18+'Optativa 1 Datos'!$E$12*T18*U18+'Optativa 1 Datos'!$E$13*V18*W18,2)</f>
        <v>0</v>
      </c>
      <c r="AC18" s="22">
        <f>ROUND('Optativa 1 Datos'!$E$4*D18+'Optativa 1 Datos'!$E$5*F18+'Optativa 1 Datos'!$E$6*H18+'Optativa 1 Datos'!$E$7*J18+'Optativa 1 Datos'!$E$8*L18+'Optativa 1 Datos'!$E$9*N18+'Optativa 1 Datos'!$E$10*P18+'Optativa 1 Datos'!$E$11*R18+'Optativa 1 Datos'!$E$12*T18+'Optativa 1 Datos'!$E$13*V18,2)</f>
        <v>0</v>
      </c>
      <c r="AD18" s="22">
        <f>ROUND('Optativa 1 Datos'!$F$4*D18*E18+'Optativa 1 Datos'!$F$5*F18*G18+'Optativa 1 Datos'!$F$6*H18*I18+'Optativa 1 Datos'!$F$7*J18*K18+'Optativa 1 Datos'!$F$8*L18*M18+'Optativa 1 Datos'!$F$9*N18*O18+'Optativa 1 Datos'!$F$10*P18*Q18+'Optativa 1 Datos'!$F$11*R18*S18+'Optativa 1 Datos'!$F$12*T18*U18+'Optativa 1 Datos'!$F$13*V18*W18,2)</f>
        <v>0</v>
      </c>
      <c r="AE18" s="22">
        <f>ROUND('Optativa 1 Datos'!$F$4*D18+'Optativa 1 Datos'!$F$5*F18+'Optativa 1 Datos'!$F$6*H18+'Optativa 1 Datos'!$F$7*J18+'Optativa 1 Datos'!$F$8*L18+'Optativa 1 Datos'!$F$9*N18+'Optativa 1 Datos'!$F$10*P18+'Optativa 1 Datos'!$F$11*R18+'Optativa 1 Datos'!$F$12*T18+'Optativa 1 Datos'!$F$13*V18,2)</f>
        <v>0</v>
      </c>
      <c r="AF18" s="22">
        <f>ROUND('Optativa 1 Datos'!$G$4*D18*E18+'Optativa 1 Datos'!$G$5*F18*G18+'Optativa 1 Datos'!$G$6*H18*I18+'Optativa 1 Datos'!$G$7*J18*K18+'Optativa 1 Datos'!$G$8*L18*M18+'Optativa 1 Datos'!$G$9*N18*O18+'Optativa 1 Datos'!$G$10*P18*Q18+'Optativa 1 Datos'!$G$11*R18*S18+'Optativa 1 Datos'!$G$12*T18*U18+'Optativa 1 Datos'!$G$13*V18*W18,2)</f>
        <v>0</v>
      </c>
      <c r="AG18" s="22">
        <f>ROUND('Optativa 1 Datos'!$G$4*D18+'Optativa 1 Datos'!$G$5*F18+'Optativa 1 Datos'!$G$6*H18+'Optativa 1 Datos'!$G$7*J18+'Optativa 1 Datos'!$G$8*L18+'Optativa 1 Datos'!$G$9*N18+'Optativa 1 Datos'!$G$10*P18+'Optativa 1 Datos'!$G$11*R18+'Optativa 1 Datos'!$G$12*T18+'Optativa 1 Datos'!$G$13*V18,2)</f>
        <v>0</v>
      </c>
      <c r="AH18" s="22">
        <f>ROUND('Optativa 1 Datos'!$H$4*D18*E18+'Optativa 1 Datos'!$H$5*F18*G18+'Optativa 1 Datos'!$H$6*H18*I18+'Optativa 1 Datos'!$H$7*J18*K18+'Optativa 1 Datos'!$H$8*L18*M18+'Optativa 1 Datos'!$H$9*N18*O18+'Optativa 1 Datos'!$H$10*P18*Q18+'Optativa 1 Datos'!$H$11*R18*S18+'Optativa 1 Datos'!$H$12*T18*U18+'Optativa 1 Datos'!$H$13*V18*W18,2)</f>
        <v>0</v>
      </c>
      <c r="AI18" s="22">
        <f>ROUND('Optativa 1 Datos'!$H$4*D18+'Optativa 1 Datos'!$H$5*F18+'Optativa 1 Datos'!$H$6*H18+'Optativa 1 Datos'!$H$7*J18+'Optativa 1 Datos'!$H$8*L18+'Optativa 1 Datos'!$H$9*N18+'Optativa 1 Datos'!$H$10*P18+'Optativa 1 Datos'!$H$11*R18+'Optativa 1 Datos'!$H$12*T18+'Optativa 1 Datos'!$H$13*V18,2)</f>
        <v>0</v>
      </c>
      <c r="AJ18" s="22">
        <f>ROUND('Optativa 1 Datos'!$I$4*D18*E18+'Optativa 1 Datos'!$I$5*F18*G18+'Optativa 1 Datos'!$I$6*H18*I18+'Optativa 1 Datos'!$I$7*J18*K18+'Optativa 1 Datos'!$I$8*L18*M18+'Optativa 1 Datos'!$I$9*N18*O18+'Optativa 1 Datos'!$I$10*P18*Q18+'Optativa 1 Datos'!$I$11*R18*S18+'Optativa 1 Datos'!$I$12*T18*U18+'Optativa 1 Datos'!$I$13*V18*W18,2)</f>
        <v>0</v>
      </c>
      <c r="AK18" s="22">
        <f>ROUND('Optativa 1 Datos'!$I$4*D18+'Optativa 1 Datos'!$I$5*F18+'Optativa 1 Datos'!$I$6*H18+'Optativa 1 Datos'!$I$7*J18+'Optativa 1 Datos'!$I$8*L18+'Optativa 1 Datos'!$I$9*N18+'Optativa 1 Datos'!$I$10*P18+'Optativa 1 Datos'!$I$11*R18+'Optativa 1 Datos'!$I$12*T18+'Optativa 1 Datos'!$I$13*V18,2)</f>
        <v>0</v>
      </c>
      <c r="AL18" s="22">
        <f>ROUND('Optativa 1 Datos'!$J$4*D18*E18+'Optativa 1 Datos'!$J$5*F18*G18+'Optativa 1 Datos'!$J$6*H18*I18+'Optativa 1 Datos'!$J$7*J18*K18+'Optativa 1 Datos'!$J$8*L18*M18+'Optativa 1 Datos'!$J$9*N18*O18+'Optativa 1 Datos'!$J$10*P18*Q18+'Optativa 1 Datos'!$J$11*R18*S18+'Optativa 1 Datos'!$J$12*T18*U18+'Optativa 1 Datos'!$J$13*V18*W18,2)</f>
        <v>0</v>
      </c>
      <c r="AM18" s="22">
        <f>ROUND('Optativa 1 Datos'!$J$4*D18+'Optativa 1 Datos'!$J$5*F18+'Optativa 1 Datos'!$J$6*H18+'Optativa 1 Datos'!$J$7*J18+'Optativa 1 Datos'!$J$8*L18+'Optativa 1 Datos'!$J$9*N18+'Optativa 1 Datos'!$J$10*P18+'Optativa 1 Datos'!$J$11*R18+'Optativa 1 Datos'!$J$12*T18+'Optativa 1 Datos'!$J$13*V18,2)</f>
        <v>0</v>
      </c>
      <c r="AN18" s="22">
        <f>ROUND('Optativa 1 Datos'!$K$4*D18*E18+'Optativa 1 Datos'!$K$5*F18*G18+'Optativa 1 Datos'!$K$6*H18*I18+'Optativa 1 Datos'!$K$7*J18*K18+'Optativa 1 Datos'!$K$8*L18*M18+'Optativa 1 Datos'!$K$9*N18*O18+'Optativa 1 Datos'!$K$10*P18*Q18+'Optativa 1 Datos'!$K$11*R18*S18+'Optativa 1 Datos'!$K$12*T18*U18+'Optativa 1 Datos'!$K$13*V18*W18,2)</f>
        <v>0</v>
      </c>
      <c r="AO18" s="22">
        <f>ROUND('Optativa 1 Datos'!$K$4*D18+'Optativa 1 Datos'!$K$5*F18+'Optativa 1 Datos'!$K$6*H18+'Optativa 1 Datos'!$K$7*J18+'Optativa 1 Datos'!$K$8*L18+'Optativa 1 Datos'!$K$9*N18+'Optativa 1 Datos'!$K$10*P18+'Optativa 1 Datos'!$K$11*R18+'Optativa 1 Datos'!$K$12*T18+'Optativa 1 Datos'!$K$13*V18,2)</f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2">
        <f>ROUND('Optativa 1 Datos'!$D$4*D19*E19+'Optativa 1 Datos'!$D$5*F19*G19+'Optativa 1 Datos'!$D$6*H19*I19+'Optativa 1 Datos'!$D$7*J19*K19+'Optativa 1 Datos'!$D$8*L19*M19+'Optativa 1 Datos'!$D$9*N19*O19+'Optativa 1 Datos'!$D$10*P19*Q19+'Optativa 1 Datos'!$D$11*R19*S19+'Optativa 1 Datos'!$D$12*T19*U19+'Optativa 1 Datos'!$D$13*V19*W19,2)</f>
        <v>0</v>
      </c>
      <c r="AA19" s="22">
        <f>ROUND('Optativa 1 Datos'!$D$4*D19+'Optativa 1 Datos'!$D$5*F19+'Optativa 1 Datos'!$D$6*H19+'Optativa 1 Datos'!$D$7*J19+'Optativa 1 Datos'!$D$8*L19+'Optativa 1 Datos'!$D$9*N19+'Optativa 1 Datos'!$D$10*P19+'Optativa 1 Datos'!$D$11*R19+'Optativa 1 Datos'!$D$12*T19+'Optativa 1 Datos'!$D$13*V19,2)</f>
        <v>0</v>
      </c>
      <c r="AB19" s="22">
        <f>ROUND('Optativa 1 Datos'!$E$4*D19*E19+'Optativa 1 Datos'!$E$5*F19*G19+'Optativa 1 Datos'!$E$6*H19*I19+'Optativa 1 Datos'!$E$7*J19*K19+'Optativa 1 Datos'!$E$8*L19*M19+'Optativa 1 Datos'!$E$9*N19*O19+'Optativa 1 Datos'!$E$10*P19*Q19+'Optativa 1 Datos'!$E$11*R19*S19+'Optativa 1 Datos'!$E$12*T19*U19+'Optativa 1 Datos'!$E$13*V19*W19,2)</f>
        <v>0</v>
      </c>
      <c r="AC19" s="22">
        <f>ROUND('Optativa 1 Datos'!$E$4*D19+'Optativa 1 Datos'!$E$5*F19+'Optativa 1 Datos'!$E$6*H19+'Optativa 1 Datos'!$E$7*J19+'Optativa 1 Datos'!$E$8*L19+'Optativa 1 Datos'!$E$9*N19+'Optativa 1 Datos'!$E$10*P19+'Optativa 1 Datos'!$E$11*R19+'Optativa 1 Datos'!$E$12*T19+'Optativa 1 Datos'!$E$13*V19,2)</f>
        <v>0</v>
      </c>
      <c r="AD19" s="22">
        <f>ROUND('Optativa 1 Datos'!$F$4*D19*E19+'Optativa 1 Datos'!$F$5*F19*G19+'Optativa 1 Datos'!$F$6*H19*I19+'Optativa 1 Datos'!$F$7*J19*K19+'Optativa 1 Datos'!$F$8*L19*M19+'Optativa 1 Datos'!$F$9*N19*O19+'Optativa 1 Datos'!$F$10*P19*Q19+'Optativa 1 Datos'!$F$11*R19*S19+'Optativa 1 Datos'!$F$12*T19*U19+'Optativa 1 Datos'!$F$13*V19*W19,2)</f>
        <v>0</v>
      </c>
      <c r="AE19" s="22">
        <f>ROUND('Optativa 1 Datos'!$F$4*D19+'Optativa 1 Datos'!$F$5*F19+'Optativa 1 Datos'!$F$6*H19+'Optativa 1 Datos'!$F$7*J19+'Optativa 1 Datos'!$F$8*L19+'Optativa 1 Datos'!$F$9*N19+'Optativa 1 Datos'!$F$10*P19+'Optativa 1 Datos'!$F$11*R19+'Optativa 1 Datos'!$F$12*T19+'Optativa 1 Datos'!$F$13*V19,2)</f>
        <v>0</v>
      </c>
      <c r="AF19" s="22">
        <f>ROUND('Optativa 1 Datos'!$G$4*D19*E19+'Optativa 1 Datos'!$G$5*F19*G19+'Optativa 1 Datos'!$G$6*H19*I19+'Optativa 1 Datos'!$G$7*J19*K19+'Optativa 1 Datos'!$G$8*L19*M19+'Optativa 1 Datos'!$G$9*N19*O19+'Optativa 1 Datos'!$G$10*P19*Q19+'Optativa 1 Datos'!$G$11*R19*S19+'Optativa 1 Datos'!$G$12*T19*U19+'Optativa 1 Datos'!$G$13*V19*W19,2)</f>
        <v>0</v>
      </c>
      <c r="AG19" s="22">
        <f>ROUND('Optativa 1 Datos'!$G$4*D19+'Optativa 1 Datos'!$G$5*F19+'Optativa 1 Datos'!$G$6*H19+'Optativa 1 Datos'!$G$7*J19+'Optativa 1 Datos'!$G$8*L19+'Optativa 1 Datos'!$G$9*N19+'Optativa 1 Datos'!$G$10*P19+'Optativa 1 Datos'!$G$11*R19+'Optativa 1 Datos'!$G$12*T19+'Optativa 1 Datos'!$G$13*V19,2)</f>
        <v>0</v>
      </c>
      <c r="AH19" s="22">
        <f>ROUND('Optativa 1 Datos'!$H$4*D19*E19+'Optativa 1 Datos'!$H$5*F19*G19+'Optativa 1 Datos'!$H$6*H19*I19+'Optativa 1 Datos'!$H$7*J19*K19+'Optativa 1 Datos'!$H$8*L19*M19+'Optativa 1 Datos'!$H$9*N19*O19+'Optativa 1 Datos'!$H$10*P19*Q19+'Optativa 1 Datos'!$H$11*R19*S19+'Optativa 1 Datos'!$H$12*T19*U19+'Optativa 1 Datos'!$H$13*V19*W19,2)</f>
        <v>0</v>
      </c>
      <c r="AI19" s="22">
        <f>ROUND('Optativa 1 Datos'!$H$4*D19+'Optativa 1 Datos'!$H$5*F19+'Optativa 1 Datos'!$H$6*H19+'Optativa 1 Datos'!$H$7*J19+'Optativa 1 Datos'!$H$8*L19+'Optativa 1 Datos'!$H$9*N19+'Optativa 1 Datos'!$H$10*P19+'Optativa 1 Datos'!$H$11*R19+'Optativa 1 Datos'!$H$12*T19+'Optativa 1 Datos'!$H$13*V19,2)</f>
        <v>0</v>
      </c>
      <c r="AJ19" s="22">
        <f>ROUND('Optativa 1 Datos'!$I$4*D19*E19+'Optativa 1 Datos'!$I$5*F19*G19+'Optativa 1 Datos'!$I$6*H19*I19+'Optativa 1 Datos'!$I$7*J19*K19+'Optativa 1 Datos'!$I$8*L19*M19+'Optativa 1 Datos'!$I$9*N19*O19+'Optativa 1 Datos'!$I$10*P19*Q19+'Optativa 1 Datos'!$I$11*R19*S19+'Optativa 1 Datos'!$I$12*T19*U19+'Optativa 1 Datos'!$I$13*V19*W19,2)</f>
        <v>0</v>
      </c>
      <c r="AK19" s="22">
        <f>ROUND('Optativa 1 Datos'!$I$4*D19+'Optativa 1 Datos'!$I$5*F19+'Optativa 1 Datos'!$I$6*H19+'Optativa 1 Datos'!$I$7*J19+'Optativa 1 Datos'!$I$8*L19+'Optativa 1 Datos'!$I$9*N19+'Optativa 1 Datos'!$I$10*P19+'Optativa 1 Datos'!$I$11*R19+'Optativa 1 Datos'!$I$12*T19+'Optativa 1 Datos'!$I$13*V19,2)</f>
        <v>0</v>
      </c>
      <c r="AL19" s="22">
        <f>ROUND('Optativa 1 Datos'!$J$4*D19*E19+'Optativa 1 Datos'!$J$5*F19*G19+'Optativa 1 Datos'!$J$6*H19*I19+'Optativa 1 Datos'!$J$7*J19*K19+'Optativa 1 Datos'!$J$8*L19*M19+'Optativa 1 Datos'!$J$9*N19*O19+'Optativa 1 Datos'!$J$10*P19*Q19+'Optativa 1 Datos'!$J$11*R19*S19+'Optativa 1 Datos'!$J$12*T19*U19+'Optativa 1 Datos'!$J$13*V19*W19,2)</f>
        <v>0</v>
      </c>
      <c r="AM19" s="22">
        <f>ROUND('Optativa 1 Datos'!$J$4*D19+'Optativa 1 Datos'!$J$5*F19+'Optativa 1 Datos'!$J$6*H19+'Optativa 1 Datos'!$J$7*J19+'Optativa 1 Datos'!$J$8*L19+'Optativa 1 Datos'!$J$9*N19+'Optativa 1 Datos'!$J$10*P19+'Optativa 1 Datos'!$J$11*R19+'Optativa 1 Datos'!$J$12*T19+'Optativa 1 Datos'!$J$13*V19,2)</f>
        <v>0</v>
      </c>
      <c r="AN19" s="22">
        <f>ROUND('Optativa 1 Datos'!$K$4*D19*E19+'Optativa 1 Datos'!$K$5*F19*G19+'Optativa 1 Datos'!$K$6*H19*I19+'Optativa 1 Datos'!$K$7*J19*K19+'Optativa 1 Datos'!$K$8*L19*M19+'Optativa 1 Datos'!$K$9*N19*O19+'Optativa 1 Datos'!$K$10*P19*Q19+'Optativa 1 Datos'!$K$11*R19*S19+'Optativa 1 Datos'!$K$12*T19*U19+'Optativa 1 Datos'!$K$13*V19*W19,2)</f>
        <v>0</v>
      </c>
      <c r="AO19" s="22">
        <f>ROUND('Optativa 1 Datos'!$K$4*D19+'Optativa 1 Datos'!$K$5*F19+'Optativa 1 Datos'!$K$6*H19+'Optativa 1 Datos'!$K$7*J19+'Optativa 1 Datos'!$K$8*L19+'Optativa 1 Datos'!$K$9*N19+'Optativa 1 Datos'!$K$10*P19+'Optativa 1 Datos'!$K$11*R19+'Optativa 1 Datos'!$K$12*T19+'Optativa 1 Datos'!$K$13*V19,2)</f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2">
        <f>ROUND('Optativa 1 Datos'!$D$4*D20*E20+'Optativa 1 Datos'!$D$5*F20*G20+'Optativa 1 Datos'!$D$6*H20*I20+'Optativa 1 Datos'!$D$7*J20*K20+'Optativa 1 Datos'!$D$8*L20*M20+'Optativa 1 Datos'!$D$9*N20*O20+'Optativa 1 Datos'!$D$10*P20*Q20+'Optativa 1 Datos'!$D$11*R20*S20+'Optativa 1 Datos'!$D$12*T20*U20+'Optativa 1 Datos'!$D$13*V20*W20,2)</f>
        <v>0</v>
      </c>
      <c r="AA20" s="22">
        <f>ROUND('Optativa 1 Datos'!$D$4*D20+'Optativa 1 Datos'!$D$5*F20+'Optativa 1 Datos'!$D$6*H20+'Optativa 1 Datos'!$D$7*J20+'Optativa 1 Datos'!$D$8*L20+'Optativa 1 Datos'!$D$9*N20+'Optativa 1 Datos'!$D$10*P20+'Optativa 1 Datos'!$D$11*R20+'Optativa 1 Datos'!$D$12*T20+'Optativa 1 Datos'!$D$13*V20,2)</f>
        <v>0</v>
      </c>
      <c r="AB20" s="22">
        <f>ROUND('Optativa 1 Datos'!$E$4*D20*E20+'Optativa 1 Datos'!$E$5*F20*G20+'Optativa 1 Datos'!$E$6*H20*I20+'Optativa 1 Datos'!$E$7*J20*K20+'Optativa 1 Datos'!$E$8*L20*M20+'Optativa 1 Datos'!$E$9*N20*O20+'Optativa 1 Datos'!$E$10*P20*Q20+'Optativa 1 Datos'!$E$11*R20*S20+'Optativa 1 Datos'!$E$12*T20*U20+'Optativa 1 Datos'!$E$13*V20*W20,2)</f>
        <v>0</v>
      </c>
      <c r="AC20" s="22">
        <f>ROUND('Optativa 1 Datos'!$E$4*D20+'Optativa 1 Datos'!$E$5*F20+'Optativa 1 Datos'!$E$6*H20+'Optativa 1 Datos'!$E$7*J20+'Optativa 1 Datos'!$E$8*L20+'Optativa 1 Datos'!$E$9*N20+'Optativa 1 Datos'!$E$10*P20+'Optativa 1 Datos'!$E$11*R20+'Optativa 1 Datos'!$E$12*T20+'Optativa 1 Datos'!$E$13*V20,2)</f>
        <v>0</v>
      </c>
      <c r="AD20" s="22">
        <f>ROUND('Optativa 1 Datos'!$F$4*D20*E20+'Optativa 1 Datos'!$F$5*F20*G20+'Optativa 1 Datos'!$F$6*H20*I20+'Optativa 1 Datos'!$F$7*J20*K20+'Optativa 1 Datos'!$F$8*L20*M20+'Optativa 1 Datos'!$F$9*N20*O20+'Optativa 1 Datos'!$F$10*P20*Q20+'Optativa 1 Datos'!$F$11*R20*S20+'Optativa 1 Datos'!$F$12*T20*U20+'Optativa 1 Datos'!$F$13*V20*W20,2)</f>
        <v>0</v>
      </c>
      <c r="AE20" s="22">
        <f>ROUND('Optativa 1 Datos'!$F$4*D20+'Optativa 1 Datos'!$F$5*F20+'Optativa 1 Datos'!$F$6*H20+'Optativa 1 Datos'!$F$7*J20+'Optativa 1 Datos'!$F$8*L20+'Optativa 1 Datos'!$F$9*N20+'Optativa 1 Datos'!$F$10*P20+'Optativa 1 Datos'!$F$11*R20+'Optativa 1 Datos'!$F$12*T20+'Optativa 1 Datos'!$F$13*V20,2)</f>
        <v>0</v>
      </c>
      <c r="AF20" s="22">
        <f>ROUND('Optativa 1 Datos'!$G$4*D20*E20+'Optativa 1 Datos'!$G$5*F20*G20+'Optativa 1 Datos'!$G$6*H20*I20+'Optativa 1 Datos'!$G$7*J20*K20+'Optativa 1 Datos'!$G$8*L20*M20+'Optativa 1 Datos'!$G$9*N20*O20+'Optativa 1 Datos'!$G$10*P20*Q20+'Optativa 1 Datos'!$G$11*R20*S20+'Optativa 1 Datos'!$G$12*T20*U20+'Optativa 1 Datos'!$G$13*V20*W20,2)</f>
        <v>0</v>
      </c>
      <c r="AG20" s="22">
        <f>ROUND('Optativa 1 Datos'!$G$4*D20+'Optativa 1 Datos'!$G$5*F20+'Optativa 1 Datos'!$G$6*H20+'Optativa 1 Datos'!$G$7*J20+'Optativa 1 Datos'!$G$8*L20+'Optativa 1 Datos'!$G$9*N20+'Optativa 1 Datos'!$G$10*P20+'Optativa 1 Datos'!$G$11*R20+'Optativa 1 Datos'!$G$12*T20+'Optativa 1 Datos'!$G$13*V20,2)</f>
        <v>0</v>
      </c>
      <c r="AH20" s="22">
        <f>ROUND('Optativa 1 Datos'!$H$4*D20*E20+'Optativa 1 Datos'!$H$5*F20*G20+'Optativa 1 Datos'!$H$6*H20*I20+'Optativa 1 Datos'!$H$7*J20*K20+'Optativa 1 Datos'!$H$8*L20*M20+'Optativa 1 Datos'!$H$9*N20*O20+'Optativa 1 Datos'!$H$10*P20*Q20+'Optativa 1 Datos'!$H$11*R20*S20+'Optativa 1 Datos'!$H$12*T20*U20+'Optativa 1 Datos'!$H$13*V20*W20,2)</f>
        <v>0</v>
      </c>
      <c r="AI20" s="22">
        <f>ROUND('Optativa 1 Datos'!$H$4*D20+'Optativa 1 Datos'!$H$5*F20+'Optativa 1 Datos'!$H$6*H20+'Optativa 1 Datos'!$H$7*J20+'Optativa 1 Datos'!$H$8*L20+'Optativa 1 Datos'!$H$9*N20+'Optativa 1 Datos'!$H$10*P20+'Optativa 1 Datos'!$H$11*R20+'Optativa 1 Datos'!$H$12*T20+'Optativa 1 Datos'!$H$13*V20,2)</f>
        <v>0</v>
      </c>
      <c r="AJ20" s="22">
        <f>ROUND('Optativa 1 Datos'!$I$4*D20*E20+'Optativa 1 Datos'!$I$5*F20*G20+'Optativa 1 Datos'!$I$6*H20*I20+'Optativa 1 Datos'!$I$7*J20*K20+'Optativa 1 Datos'!$I$8*L20*M20+'Optativa 1 Datos'!$I$9*N20*O20+'Optativa 1 Datos'!$I$10*P20*Q20+'Optativa 1 Datos'!$I$11*R20*S20+'Optativa 1 Datos'!$I$12*T20*U20+'Optativa 1 Datos'!$I$13*V20*W20,2)</f>
        <v>0</v>
      </c>
      <c r="AK20" s="22">
        <f>ROUND('Optativa 1 Datos'!$I$4*D20+'Optativa 1 Datos'!$I$5*F20+'Optativa 1 Datos'!$I$6*H20+'Optativa 1 Datos'!$I$7*J20+'Optativa 1 Datos'!$I$8*L20+'Optativa 1 Datos'!$I$9*N20+'Optativa 1 Datos'!$I$10*P20+'Optativa 1 Datos'!$I$11*R20+'Optativa 1 Datos'!$I$12*T20+'Optativa 1 Datos'!$I$13*V20,2)</f>
        <v>0</v>
      </c>
      <c r="AL20" s="22">
        <f>ROUND('Optativa 1 Datos'!$J$4*D20*E20+'Optativa 1 Datos'!$J$5*F20*G20+'Optativa 1 Datos'!$J$6*H20*I20+'Optativa 1 Datos'!$J$7*J20*K20+'Optativa 1 Datos'!$J$8*L20*M20+'Optativa 1 Datos'!$J$9*N20*O20+'Optativa 1 Datos'!$J$10*P20*Q20+'Optativa 1 Datos'!$J$11*R20*S20+'Optativa 1 Datos'!$J$12*T20*U20+'Optativa 1 Datos'!$J$13*V20*W20,2)</f>
        <v>0</v>
      </c>
      <c r="AM20" s="22">
        <f>ROUND('Optativa 1 Datos'!$J$4*D20+'Optativa 1 Datos'!$J$5*F20+'Optativa 1 Datos'!$J$6*H20+'Optativa 1 Datos'!$J$7*J20+'Optativa 1 Datos'!$J$8*L20+'Optativa 1 Datos'!$J$9*N20+'Optativa 1 Datos'!$J$10*P20+'Optativa 1 Datos'!$J$11*R20+'Optativa 1 Datos'!$J$12*T20+'Optativa 1 Datos'!$J$13*V20,2)</f>
        <v>0</v>
      </c>
      <c r="AN20" s="22">
        <f>ROUND('Optativa 1 Datos'!$K$4*D20*E20+'Optativa 1 Datos'!$K$5*F20*G20+'Optativa 1 Datos'!$K$6*H20*I20+'Optativa 1 Datos'!$K$7*J20*K20+'Optativa 1 Datos'!$K$8*L20*M20+'Optativa 1 Datos'!$K$9*N20*O20+'Optativa 1 Datos'!$K$10*P20*Q20+'Optativa 1 Datos'!$K$11*R20*S20+'Optativa 1 Datos'!$K$12*T20*U20+'Optativa 1 Datos'!$K$13*V20*W20,2)</f>
        <v>0</v>
      </c>
      <c r="AO20" s="22">
        <f>ROUND('Optativa 1 Datos'!$K$4*D20+'Optativa 1 Datos'!$K$5*F20+'Optativa 1 Datos'!$K$6*H20+'Optativa 1 Datos'!$K$7*J20+'Optativa 1 Datos'!$K$8*L20+'Optativa 1 Datos'!$K$9*N20+'Optativa 1 Datos'!$K$10*P20+'Optativa 1 Datos'!$K$11*R20+'Optativa 1 Datos'!$K$12*T20+'Optativa 1 Datos'!$K$13*V20,2)</f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2">
        <f>ROUND('Optativa 1 Datos'!$D$4*D21*E21+'Optativa 1 Datos'!$D$5*F21*G21+'Optativa 1 Datos'!$D$6*H21*I21+'Optativa 1 Datos'!$D$7*J21*K21+'Optativa 1 Datos'!$D$8*L21*M21+'Optativa 1 Datos'!$D$9*N21*O21+'Optativa 1 Datos'!$D$10*P21*Q21+'Optativa 1 Datos'!$D$11*R21*S21+'Optativa 1 Datos'!$D$12*T21*U21+'Optativa 1 Datos'!$D$13*V21*W21,2)</f>
        <v>0</v>
      </c>
      <c r="AA21" s="22">
        <f>ROUND('Optativa 1 Datos'!$D$4*D21+'Optativa 1 Datos'!$D$5*F21+'Optativa 1 Datos'!$D$6*H21+'Optativa 1 Datos'!$D$7*J21+'Optativa 1 Datos'!$D$8*L21+'Optativa 1 Datos'!$D$9*N21+'Optativa 1 Datos'!$D$10*P21+'Optativa 1 Datos'!$D$11*R21+'Optativa 1 Datos'!$D$12*T21+'Optativa 1 Datos'!$D$13*V21,2)</f>
        <v>0</v>
      </c>
      <c r="AB21" s="22">
        <f>ROUND('Optativa 1 Datos'!$E$4*D21*E21+'Optativa 1 Datos'!$E$5*F21*G21+'Optativa 1 Datos'!$E$6*H21*I21+'Optativa 1 Datos'!$E$7*J21*K21+'Optativa 1 Datos'!$E$8*L21*M21+'Optativa 1 Datos'!$E$9*N21*O21+'Optativa 1 Datos'!$E$10*P21*Q21+'Optativa 1 Datos'!$E$11*R21*S21+'Optativa 1 Datos'!$E$12*T21*U21+'Optativa 1 Datos'!$E$13*V21*W21,2)</f>
        <v>0</v>
      </c>
      <c r="AC21" s="22">
        <f>ROUND('Optativa 1 Datos'!$E$4*D21+'Optativa 1 Datos'!$E$5*F21+'Optativa 1 Datos'!$E$6*H21+'Optativa 1 Datos'!$E$7*J21+'Optativa 1 Datos'!$E$8*L21+'Optativa 1 Datos'!$E$9*N21+'Optativa 1 Datos'!$E$10*P21+'Optativa 1 Datos'!$E$11*R21+'Optativa 1 Datos'!$E$12*T21+'Optativa 1 Datos'!$E$13*V21,2)</f>
        <v>0</v>
      </c>
      <c r="AD21" s="22">
        <f>ROUND('Optativa 1 Datos'!$F$4*D21*E21+'Optativa 1 Datos'!$F$5*F21*G21+'Optativa 1 Datos'!$F$6*H21*I21+'Optativa 1 Datos'!$F$7*J21*K21+'Optativa 1 Datos'!$F$8*L21*M21+'Optativa 1 Datos'!$F$9*N21*O21+'Optativa 1 Datos'!$F$10*P21*Q21+'Optativa 1 Datos'!$F$11*R21*S21+'Optativa 1 Datos'!$F$12*T21*U21+'Optativa 1 Datos'!$F$13*V21*W21,2)</f>
        <v>0</v>
      </c>
      <c r="AE21" s="22">
        <f>ROUND('Optativa 1 Datos'!$F$4*D21+'Optativa 1 Datos'!$F$5*F21+'Optativa 1 Datos'!$F$6*H21+'Optativa 1 Datos'!$F$7*J21+'Optativa 1 Datos'!$F$8*L21+'Optativa 1 Datos'!$F$9*N21+'Optativa 1 Datos'!$F$10*P21+'Optativa 1 Datos'!$F$11*R21+'Optativa 1 Datos'!$F$12*T21+'Optativa 1 Datos'!$F$13*V21,2)</f>
        <v>0</v>
      </c>
      <c r="AF21" s="22">
        <f>ROUND('Optativa 1 Datos'!$G$4*D21*E21+'Optativa 1 Datos'!$G$5*F21*G21+'Optativa 1 Datos'!$G$6*H21*I21+'Optativa 1 Datos'!$G$7*J21*K21+'Optativa 1 Datos'!$G$8*L21*M21+'Optativa 1 Datos'!$G$9*N21*O21+'Optativa 1 Datos'!$G$10*P21*Q21+'Optativa 1 Datos'!$G$11*R21*S21+'Optativa 1 Datos'!$G$12*T21*U21+'Optativa 1 Datos'!$G$13*V21*W21,2)</f>
        <v>0</v>
      </c>
      <c r="AG21" s="22">
        <f>ROUND('Optativa 1 Datos'!$G$4*D21+'Optativa 1 Datos'!$G$5*F21+'Optativa 1 Datos'!$G$6*H21+'Optativa 1 Datos'!$G$7*J21+'Optativa 1 Datos'!$G$8*L21+'Optativa 1 Datos'!$G$9*N21+'Optativa 1 Datos'!$G$10*P21+'Optativa 1 Datos'!$G$11*R21+'Optativa 1 Datos'!$G$12*T21+'Optativa 1 Datos'!$G$13*V21,2)</f>
        <v>0</v>
      </c>
      <c r="AH21" s="22">
        <f>ROUND('Optativa 1 Datos'!$H$4*D21*E21+'Optativa 1 Datos'!$H$5*F21*G21+'Optativa 1 Datos'!$H$6*H21*I21+'Optativa 1 Datos'!$H$7*J21*K21+'Optativa 1 Datos'!$H$8*L21*M21+'Optativa 1 Datos'!$H$9*N21*O21+'Optativa 1 Datos'!$H$10*P21*Q21+'Optativa 1 Datos'!$H$11*R21*S21+'Optativa 1 Datos'!$H$12*T21*U21+'Optativa 1 Datos'!$H$13*V21*W21,2)</f>
        <v>0</v>
      </c>
      <c r="AI21" s="22">
        <f>ROUND('Optativa 1 Datos'!$H$4*D21+'Optativa 1 Datos'!$H$5*F21+'Optativa 1 Datos'!$H$6*H21+'Optativa 1 Datos'!$H$7*J21+'Optativa 1 Datos'!$H$8*L21+'Optativa 1 Datos'!$H$9*N21+'Optativa 1 Datos'!$H$10*P21+'Optativa 1 Datos'!$H$11*R21+'Optativa 1 Datos'!$H$12*T21+'Optativa 1 Datos'!$H$13*V21,2)</f>
        <v>0</v>
      </c>
      <c r="AJ21" s="22">
        <f>ROUND('Optativa 1 Datos'!$I$4*D21*E21+'Optativa 1 Datos'!$I$5*F21*G21+'Optativa 1 Datos'!$I$6*H21*I21+'Optativa 1 Datos'!$I$7*J21*K21+'Optativa 1 Datos'!$I$8*L21*M21+'Optativa 1 Datos'!$I$9*N21*O21+'Optativa 1 Datos'!$I$10*P21*Q21+'Optativa 1 Datos'!$I$11*R21*S21+'Optativa 1 Datos'!$I$12*T21*U21+'Optativa 1 Datos'!$I$13*V21*W21,2)</f>
        <v>0</v>
      </c>
      <c r="AK21" s="22">
        <f>ROUND('Optativa 1 Datos'!$I$4*D21+'Optativa 1 Datos'!$I$5*F21+'Optativa 1 Datos'!$I$6*H21+'Optativa 1 Datos'!$I$7*J21+'Optativa 1 Datos'!$I$8*L21+'Optativa 1 Datos'!$I$9*N21+'Optativa 1 Datos'!$I$10*P21+'Optativa 1 Datos'!$I$11*R21+'Optativa 1 Datos'!$I$12*T21+'Optativa 1 Datos'!$I$13*V21,2)</f>
        <v>0</v>
      </c>
      <c r="AL21" s="22">
        <f>ROUND('Optativa 1 Datos'!$J$4*D21*E21+'Optativa 1 Datos'!$J$5*F21*G21+'Optativa 1 Datos'!$J$6*H21*I21+'Optativa 1 Datos'!$J$7*J21*K21+'Optativa 1 Datos'!$J$8*L21*M21+'Optativa 1 Datos'!$J$9*N21*O21+'Optativa 1 Datos'!$J$10*P21*Q21+'Optativa 1 Datos'!$J$11*R21*S21+'Optativa 1 Datos'!$J$12*T21*U21+'Optativa 1 Datos'!$J$13*V21*W21,2)</f>
        <v>0</v>
      </c>
      <c r="AM21" s="22">
        <f>ROUND('Optativa 1 Datos'!$J$4*D21+'Optativa 1 Datos'!$J$5*F21+'Optativa 1 Datos'!$J$6*H21+'Optativa 1 Datos'!$J$7*J21+'Optativa 1 Datos'!$J$8*L21+'Optativa 1 Datos'!$J$9*N21+'Optativa 1 Datos'!$J$10*P21+'Optativa 1 Datos'!$J$11*R21+'Optativa 1 Datos'!$J$12*T21+'Optativa 1 Datos'!$J$13*V21,2)</f>
        <v>0</v>
      </c>
      <c r="AN21" s="22">
        <f>ROUND('Optativa 1 Datos'!$K$4*D21*E21+'Optativa 1 Datos'!$K$5*F21*G21+'Optativa 1 Datos'!$K$6*H21*I21+'Optativa 1 Datos'!$K$7*J21*K21+'Optativa 1 Datos'!$K$8*L21*M21+'Optativa 1 Datos'!$K$9*N21*O21+'Optativa 1 Datos'!$K$10*P21*Q21+'Optativa 1 Datos'!$K$11*R21*S21+'Optativa 1 Datos'!$K$12*T21*U21+'Optativa 1 Datos'!$K$13*V21*W21,2)</f>
        <v>0</v>
      </c>
      <c r="AO21" s="22">
        <f>ROUND('Optativa 1 Datos'!$K$4*D21+'Optativa 1 Datos'!$K$5*F21+'Optativa 1 Datos'!$K$6*H21+'Optativa 1 Datos'!$K$7*J21+'Optativa 1 Datos'!$K$8*L21+'Optativa 1 Datos'!$K$9*N21+'Optativa 1 Datos'!$K$10*P21+'Optativa 1 Datos'!$K$11*R21+'Optativa 1 Datos'!$K$12*T21+'Optativa 1 Datos'!$K$13*V21,2)</f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2">
        <f>ROUND('Optativa 1 Datos'!$D$4*D22*E22+'Optativa 1 Datos'!$D$5*F22*G22+'Optativa 1 Datos'!$D$6*H22*I22+'Optativa 1 Datos'!$D$7*J22*K22+'Optativa 1 Datos'!$D$8*L22*M22+'Optativa 1 Datos'!$D$9*N22*O22+'Optativa 1 Datos'!$D$10*P22*Q22+'Optativa 1 Datos'!$D$11*R22*S22+'Optativa 1 Datos'!$D$12*T22*U22+'Optativa 1 Datos'!$D$13*V22*W22,2)</f>
        <v>0</v>
      </c>
      <c r="AA22" s="22">
        <f>ROUND('Optativa 1 Datos'!$D$4*D22+'Optativa 1 Datos'!$D$5*F22+'Optativa 1 Datos'!$D$6*H22+'Optativa 1 Datos'!$D$7*J22+'Optativa 1 Datos'!$D$8*L22+'Optativa 1 Datos'!$D$9*N22+'Optativa 1 Datos'!$D$10*P22+'Optativa 1 Datos'!$D$11*R22+'Optativa 1 Datos'!$D$12*T22+'Optativa 1 Datos'!$D$13*V22,2)</f>
        <v>0</v>
      </c>
      <c r="AB22" s="22">
        <f>ROUND('Optativa 1 Datos'!$E$4*D22*E22+'Optativa 1 Datos'!$E$5*F22*G22+'Optativa 1 Datos'!$E$6*H22*I22+'Optativa 1 Datos'!$E$7*J22*K22+'Optativa 1 Datos'!$E$8*L22*M22+'Optativa 1 Datos'!$E$9*N22*O22+'Optativa 1 Datos'!$E$10*P22*Q22+'Optativa 1 Datos'!$E$11*R22*S22+'Optativa 1 Datos'!$E$12*T22*U22+'Optativa 1 Datos'!$E$13*V22*W22,2)</f>
        <v>0</v>
      </c>
      <c r="AC22" s="22">
        <f>ROUND('Optativa 1 Datos'!$E$4*D22+'Optativa 1 Datos'!$E$5*F22+'Optativa 1 Datos'!$E$6*H22+'Optativa 1 Datos'!$E$7*J22+'Optativa 1 Datos'!$E$8*L22+'Optativa 1 Datos'!$E$9*N22+'Optativa 1 Datos'!$E$10*P22+'Optativa 1 Datos'!$E$11*R22+'Optativa 1 Datos'!$E$12*T22+'Optativa 1 Datos'!$E$13*V22,2)</f>
        <v>0</v>
      </c>
      <c r="AD22" s="22">
        <f>ROUND('Optativa 1 Datos'!$F$4*D22*E22+'Optativa 1 Datos'!$F$5*F22*G22+'Optativa 1 Datos'!$F$6*H22*I22+'Optativa 1 Datos'!$F$7*J22*K22+'Optativa 1 Datos'!$F$8*L22*M22+'Optativa 1 Datos'!$F$9*N22*O22+'Optativa 1 Datos'!$F$10*P22*Q22+'Optativa 1 Datos'!$F$11*R22*S22+'Optativa 1 Datos'!$F$12*T22*U22+'Optativa 1 Datos'!$F$13*V22*W22,2)</f>
        <v>0</v>
      </c>
      <c r="AE22" s="22">
        <f>ROUND('Optativa 1 Datos'!$F$4*D22+'Optativa 1 Datos'!$F$5*F22+'Optativa 1 Datos'!$F$6*H22+'Optativa 1 Datos'!$F$7*J22+'Optativa 1 Datos'!$F$8*L22+'Optativa 1 Datos'!$F$9*N22+'Optativa 1 Datos'!$F$10*P22+'Optativa 1 Datos'!$F$11*R22+'Optativa 1 Datos'!$F$12*T22+'Optativa 1 Datos'!$F$13*V22,2)</f>
        <v>0</v>
      </c>
      <c r="AF22" s="22">
        <f>ROUND('Optativa 1 Datos'!$G$4*D22*E22+'Optativa 1 Datos'!$G$5*F22*G22+'Optativa 1 Datos'!$G$6*H22*I22+'Optativa 1 Datos'!$G$7*J22*K22+'Optativa 1 Datos'!$G$8*L22*M22+'Optativa 1 Datos'!$G$9*N22*O22+'Optativa 1 Datos'!$G$10*P22*Q22+'Optativa 1 Datos'!$G$11*R22*S22+'Optativa 1 Datos'!$G$12*T22*U22+'Optativa 1 Datos'!$G$13*V22*W22,2)</f>
        <v>0</v>
      </c>
      <c r="AG22" s="22">
        <f>ROUND('Optativa 1 Datos'!$G$4*D22+'Optativa 1 Datos'!$G$5*F22+'Optativa 1 Datos'!$G$6*H22+'Optativa 1 Datos'!$G$7*J22+'Optativa 1 Datos'!$G$8*L22+'Optativa 1 Datos'!$G$9*N22+'Optativa 1 Datos'!$G$10*P22+'Optativa 1 Datos'!$G$11*R22+'Optativa 1 Datos'!$G$12*T22+'Optativa 1 Datos'!$G$13*V22,2)</f>
        <v>0</v>
      </c>
      <c r="AH22" s="22">
        <f>ROUND('Optativa 1 Datos'!$H$4*D22*E22+'Optativa 1 Datos'!$H$5*F22*G22+'Optativa 1 Datos'!$H$6*H22*I22+'Optativa 1 Datos'!$H$7*J22*K22+'Optativa 1 Datos'!$H$8*L22*M22+'Optativa 1 Datos'!$H$9*N22*O22+'Optativa 1 Datos'!$H$10*P22*Q22+'Optativa 1 Datos'!$H$11*R22*S22+'Optativa 1 Datos'!$H$12*T22*U22+'Optativa 1 Datos'!$H$13*V22*W22,2)</f>
        <v>0</v>
      </c>
      <c r="AI22" s="22">
        <f>ROUND('Optativa 1 Datos'!$H$4*D22+'Optativa 1 Datos'!$H$5*F22+'Optativa 1 Datos'!$H$6*H22+'Optativa 1 Datos'!$H$7*J22+'Optativa 1 Datos'!$H$8*L22+'Optativa 1 Datos'!$H$9*N22+'Optativa 1 Datos'!$H$10*P22+'Optativa 1 Datos'!$H$11*R22+'Optativa 1 Datos'!$H$12*T22+'Optativa 1 Datos'!$H$13*V22,2)</f>
        <v>0</v>
      </c>
      <c r="AJ22" s="22">
        <f>ROUND('Optativa 1 Datos'!$I$4*D22*E22+'Optativa 1 Datos'!$I$5*F22*G22+'Optativa 1 Datos'!$I$6*H22*I22+'Optativa 1 Datos'!$I$7*J22*K22+'Optativa 1 Datos'!$I$8*L22*M22+'Optativa 1 Datos'!$I$9*N22*O22+'Optativa 1 Datos'!$I$10*P22*Q22+'Optativa 1 Datos'!$I$11*R22*S22+'Optativa 1 Datos'!$I$12*T22*U22+'Optativa 1 Datos'!$I$13*V22*W22,2)</f>
        <v>0</v>
      </c>
      <c r="AK22" s="22">
        <f>ROUND('Optativa 1 Datos'!$I$4*D22+'Optativa 1 Datos'!$I$5*F22+'Optativa 1 Datos'!$I$6*H22+'Optativa 1 Datos'!$I$7*J22+'Optativa 1 Datos'!$I$8*L22+'Optativa 1 Datos'!$I$9*N22+'Optativa 1 Datos'!$I$10*P22+'Optativa 1 Datos'!$I$11*R22+'Optativa 1 Datos'!$I$12*T22+'Optativa 1 Datos'!$I$13*V22,2)</f>
        <v>0</v>
      </c>
      <c r="AL22" s="22">
        <f>ROUND('Optativa 1 Datos'!$J$4*D22*E22+'Optativa 1 Datos'!$J$5*F22*G22+'Optativa 1 Datos'!$J$6*H22*I22+'Optativa 1 Datos'!$J$7*J22*K22+'Optativa 1 Datos'!$J$8*L22*M22+'Optativa 1 Datos'!$J$9*N22*O22+'Optativa 1 Datos'!$J$10*P22*Q22+'Optativa 1 Datos'!$J$11*R22*S22+'Optativa 1 Datos'!$J$12*T22*U22+'Optativa 1 Datos'!$J$13*V22*W22,2)</f>
        <v>0</v>
      </c>
      <c r="AM22" s="22">
        <f>ROUND('Optativa 1 Datos'!$J$4*D22+'Optativa 1 Datos'!$J$5*F22+'Optativa 1 Datos'!$J$6*H22+'Optativa 1 Datos'!$J$7*J22+'Optativa 1 Datos'!$J$8*L22+'Optativa 1 Datos'!$J$9*N22+'Optativa 1 Datos'!$J$10*P22+'Optativa 1 Datos'!$J$11*R22+'Optativa 1 Datos'!$J$12*T22+'Optativa 1 Datos'!$J$13*V22,2)</f>
        <v>0</v>
      </c>
      <c r="AN22" s="22">
        <f>ROUND('Optativa 1 Datos'!$K$4*D22*E22+'Optativa 1 Datos'!$K$5*F22*G22+'Optativa 1 Datos'!$K$6*H22*I22+'Optativa 1 Datos'!$K$7*J22*K22+'Optativa 1 Datos'!$K$8*L22*M22+'Optativa 1 Datos'!$K$9*N22*O22+'Optativa 1 Datos'!$K$10*P22*Q22+'Optativa 1 Datos'!$K$11*R22*S22+'Optativa 1 Datos'!$K$12*T22*U22+'Optativa 1 Datos'!$K$13*V22*W22,2)</f>
        <v>0</v>
      </c>
      <c r="AO22" s="22">
        <f>ROUND('Optativa 1 Datos'!$K$4*D22+'Optativa 1 Datos'!$K$5*F22+'Optativa 1 Datos'!$K$6*H22+'Optativa 1 Datos'!$K$7*J22+'Optativa 1 Datos'!$K$8*L22+'Optativa 1 Datos'!$K$9*N22+'Optativa 1 Datos'!$K$10*P22+'Optativa 1 Datos'!$K$11*R22+'Optativa 1 Datos'!$K$12*T22+'Optativa 1 Datos'!$K$13*V22,2)</f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2">
        <f>ROUND('Optativa 1 Datos'!$D$4*D23*E23+'Optativa 1 Datos'!$D$5*F23*G23+'Optativa 1 Datos'!$D$6*H23*I23+'Optativa 1 Datos'!$D$7*J23*K23+'Optativa 1 Datos'!$D$8*L23*M23+'Optativa 1 Datos'!$D$9*N23*O23+'Optativa 1 Datos'!$D$10*P23*Q23+'Optativa 1 Datos'!$D$11*R23*S23+'Optativa 1 Datos'!$D$12*T23*U23+'Optativa 1 Datos'!$D$13*V23*W23,2)</f>
        <v>0</v>
      </c>
      <c r="AA23" s="22">
        <f>ROUND('Optativa 1 Datos'!$D$4*D23+'Optativa 1 Datos'!$D$5*F23+'Optativa 1 Datos'!$D$6*H23+'Optativa 1 Datos'!$D$7*J23+'Optativa 1 Datos'!$D$8*L23+'Optativa 1 Datos'!$D$9*N23+'Optativa 1 Datos'!$D$10*P23+'Optativa 1 Datos'!$D$11*R23+'Optativa 1 Datos'!$D$12*T23+'Optativa 1 Datos'!$D$13*V23,2)</f>
        <v>0</v>
      </c>
      <c r="AB23" s="22">
        <f>ROUND('Optativa 1 Datos'!$E$4*D23*E23+'Optativa 1 Datos'!$E$5*F23*G23+'Optativa 1 Datos'!$E$6*H23*I23+'Optativa 1 Datos'!$E$7*J23*K23+'Optativa 1 Datos'!$E$8*L23*M23+'Optativa 1 Datos'!$E$9*N23*O23+'Optativa 1 Datos'!$E$10*P23*Q23+'Optativa 1 Datos'!$E$11*R23*S23+'Optativa 1 Datos'!$E$12*T23*U23+'Optativa 1 Datos'!$E$13*V23*W23,2)</f>
        <v>0</v>
      </c>
      <c r="AC23" s="22">
        <f>ROUND('Optativa 1 Datos'!$E$4*D23+'Optativa 1 Datos'!$E$5*F23+'Optativa 1 Datos'!$E$6*H23+'Optativa 1 Datos'!$E$7*J23+'Optativa 1 Datos'!$E$8*L23+'Optativa 1 Datos'!$E$9*N23+'Optativa 1 Datos'!$E$10*P23+'Optativa 1 Datos'!$E$11*R23+'Optativa 1 Datos'!$E$12*T23+'Optativa 1 Datos'!$E$13*V23,2)</f>
        <v>0</v>
      </c>
      <c r="AD23" s="22">
        <f>ROUND('Optativa 1 Datos'!$F$4*D23*E23+'Optativa 1 Datos'!$F$5*F23*G23+'Optativa 1 Datos'!$F$6*H23*I23+'Optativa 1 Datos'!$F$7*J23*K23+'Optativa 1 Datos'!$F$8*L23*M23+'Optativa 1 Datos'!$F$9*N23*O23+'Optativa 1 Datos'!$F$10*P23*Q23+'Optativa 1 Datos'!$F$11*R23*S23+'Optativa 1 Datos'!$F$12*T23*U23+'Optativa 1 Datos'!$F$13*V23*W23,2)</f>
        <v>0</v>
      </c>
      <c r="AE23" s="22">
        <f>ROUND('Optativa 1 Datos'!$F$4*D23+'Optativa 1 Datos'!$F$5*F23+'Optativa 1 Datos'!$F$6*H23+'Optativa 1 Datos'!$F$7*J23+'Optativa 1 Datos'!$F$8*L23+'Optativa 1 Datos'!$F$9*N23+'Optativa 1 Datos'!$F$10*P23+'Optativa 1 Datos'!$F$11*R23+'Optativa 1 Datos'!$F$12*T23+'Optativa 1 Datos'!$F$13*V23,2)</f>
        <v>0</v>
      </c>
      <c r="AF23" s="22">
        <f>ROUND('Optativa 1 Datos'!$G$4*D23*E23+'Optativa 1 Datos'!$G$5*F23*G23+'Optativa 1 Datos'!$G$6*H23*I23+'Optativa 1 Datos'!$G$7*J23*K23+'Optativa 1 Datos'!$G$8*L23*M23+'Optativa 1 Datos'!$G$9*N23*O23+'Optativa 1 Datos'!$G$10*P23*Q23+'Optativa 1 Datos'!$G$11*R23*S23+'Optativa 1 Datos'!$G$12*T23*U23+'Optativa 1 Datos'!$G$13*V23*W23,2)</f>
        <v>0</v>
      </c>
      <c r="AG23" s="22">
        <f>ROUND('Optativa 1 Datos'!$G$4*D23+'Optativa 1 Datos'!$G$5*F23+'Optativa 1 Datos'!$G$6*H23+'Optativa 1 Datos'!$G$7*J23+'Optativa 1 Datos'!$G$8*L23+'Optativa 1 Datos'!$G$9*N23+'Optativa 1 Datos'!$G$10*P23+'Optativa 1 Datos'!$G$11*R23+'Optativa 1 Datos'!$G$12*T23+'Optativa 1 Datos'!$G$13*V23,2)</f>
        <v>0</v>
      </c>
      <c r="AH23" s="22">
        <f>ROUND('Optativa 1 Datos'!$H$4*D23*E23+'Optativa 1 Datos'!$H$5*F23*G23+'Optativa 1 Datos'!$H$6*H23*I23+'Optativa 1 Datos'!$H$7*J23*K23+'Optativa 1 Datos'!$H$8*L23*M23+'Optativa 1 Datos'!$H$9*N23*O23+'Optativa 1 Datos'!$H$10*P23*Q23+'Optativa 1 Datos'!$H$11*R23*S23+'Optativa 1 Datos'!$H$12*T23*U23+'Optativa 1 Datos'!$H$13*V23*W23,2)</f>
        <v>0</v>
      </c>
      <c r="AI23" s="22">
        <f>ROUND('Optativa 1 Datos'!$H$4*D23+'Optativa 1 Datos'!$H$5*F23+'Optativa 1 Datos'!$H$6*H23+'Optativa 1 Datos'!$H$7*J23+'Optativa 1 Datos'!$H$8*L23+'Optativa 1 Datos'!$H$9*N23+'Optativa 1 Datos'!$H$10*P23+'Optativa 1 Datos'!$H$11*R23+'Optativa 1 Datos'!$H$12*T23+'Optativa 1 Datos'!$H$13*V23,2)</f>
        <v>0</v>
      </c>
      <c r="AJ23" s="22">
        <f>ROUND('Optativa 1 Datos'!$I$4*D23*E23+'Optativa 1 Datos'!$I$5*F23*G23+'Optativa 1 Datos'!$I$6*H23*I23+'Optativa 1 Datos'!$I$7*J23*K23+'Optativa 1 Datos'!$I$8*L23*M23+'Optativa 1 Datos'!$I$9*N23*O23+'Optativa 1 Datos'!$I$10*P23*Q23+'Optativa 1 Datos'!$I$11*R23*S23+'Optativa 1 Datos'!$I$12*T23*U23+'Optativa 1 Datos'!$I$13*V23*W23,2)</f>
        <v>0</v>
      </c>
      <c r="AK23" s="22">
        <f>ROUND('Optativa 1 Datos'!$I$4*D23+'Optativa 1 Datos'!$I$5*F23+'Optativa 1 Datos'!$I$6*H23+'Optativa 1 Datos'!$I$7*J23+'Optativa 1 Datos'!$I$8*L23+'Optativa 1 Datos'!$I$9*N23+'Optativa 1 Datos'!$I$10*P23+'Optativa 1 Datos'!$I$11*R23+'Optativa 1 Datos'!$I$12*T23+'Optativa 1 Datos'!$I$13*V23,2)</f>
        <v>0</v>
      </c>
      <c r="AL23" s="22">
        <f>ROUND('Optativa 1 Datos'!$J$4*D23*E23+'Optativa 1 Datos'!$J$5*F23*G23+'Optativa 1 Datos'!$J$6*H23*I23+'Optativa 1 Datos'!$J$7*J23*K23+'Optativa 1 Datos'!$J$8*L23*M23+'Optativa 1 Datos'!$J$9*N23*O23+'Optativa 1 Datos'!$J$10*P23*Q23+'Optativa 1 Datos'!$J$11*R23*S23+'Optativa 1 Datos'!$J$12*T23*U23+'Optativa 1 Datos'!$J$13*V23*W23,2)</f>
        <v>0</v>
      </c>
      <c r="AM23" s="22">
        <f>ROUND('Optativa 1 Datos'!$J$4*D23+'Optativa 1 Datos'!$J$5*F23+'Optativa 1 Datos'!$J$6*H23+'Optativa 1 Datos'!$J$7*J23+'Optativa 1 Datos'!$J$8*L23+'Optativa 1 Datos'!$J$9*N23+'Optativa 1 Datos'!$J$10*P23+'Optativa 1 Datos'!$J$11*R23+'Optativa 1 Datos'!$J$12*T23+'Optativa 1 Datos'!$J$13*V23,2)</f>
        <v>0</v>
      </c>
      <c r="AN23" s="22">
        <f>ROUND('Optativa 1 Datos'!$K$4*D23*E23+'Optativa 1 Datos'!$K$5*F23*G23+'Optativa 1 Datos'!$K$6*H23*I23+'Optativa 1 Datos'!$K$7*J23*K23+'Optativa 1 Datos'!$K$8*L23*M23+'Optativa 1 Datos'!$K$9*N23*O23+'Optativa 1 Datos'!$K$10*P23*Q23+'Optativa 1 Datos'!$K$11*R23*S23+'Optativa 1 Datos'!$K$12*T23*U23+'Optativa 1 Datos'!$K$13*V23*W23,2)</f>
        <v>0</v>
      </c>
      <c r="AO23" s="22">
        <f>ROUND('Optativa 1 Datos'!$K$4*D23+'Optativa 1 Datos'!$K$5*F23+'Optativa 1 Datos'!$K$6*H23+'Optativa 1 Datos'!$K$7*J23+'Optativa 1 Datos'!$K$8*L23+'Optativa 1 Datos'!$K$9*N23+'Optativa 1 Datos'!$K$10*P23+'Optativa 1 Datos'!$K$11*R23+'Optativa 1 Datos'!$K$12*T23+'Optativa 1 Datos'!$K$13*V23,2)</f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2">
        <f>ROUND('Optativa 1 Datos'!$D$4*D24*E24+'Optativa 1 Datos'!$D$5*F24*G24+'Optativa 1 Datos'!$D$6*H24*I24+'Optativa 1 Datos'!$D$7*J24*K24+'Optativa 1 Datos'!$D$8*L24*M24+'Optativa 1 Datos'!$D$9*N24*O24+'Optativa 1 Datos'!$D$10*P24*Q24+'Optativa 1 Datos'!$D$11*R24*S24+'Optativa 1 Datos'!$D$12*T24*U24+'Optativa 1 Datos'!$D$13*V24*W24,2)</f>
        <v>0</v>
      </c>
      <c r="AA24" s="22">
        <f>ROUND('Optativa 1 Datos'!$D$4*D24+'Optativa 1 Datos'!$D$5*F24+'Optativa 1 Datos'!$D$6*H24+'Optativa 1 Datos'!$D$7*J24+'Optativa 1 Datos'!$D$8*L24+'Optativa 1 Datos'!$D$9*N24+'Optativa 1 Datos'!$D$10*P24+'Optativa 1 Datos'!$D$11*R24+'Optativa 1 Datos'!$D$12*T24+'Optativa 1 Datos'!$D$13*V24,2)</f>
        <v>0</v>
      </c>
      <c r="AB24" s="22">
        <f>ROUND('Optativa 1 Datos'!$E$4*D24*E24+'Optativa 1 Datos'!$E$5*F24*G24+'Optativa 1 Datos'!$E$6*H24*I24+'Optativa 1 Datos'!$E$7*J24*K24+'Optativa 1 Datos'!$E$8*L24*M24+'Optativa 1 Datos'!$E$9*N24*O24+'Optativa 1 Datos'!$E$10*P24*Q24+'Optativa 1 Datos'!$E$11*R24*S24+'Optativa 1 Datos'!$E$12*T24*U24+'Optativa 1 Datos'!$E$13*V24*W24,2)</f>
        <v>0</v>
      </c>
      <c r="AC24" s="22">
        <f>ROUND('Optativa 1 Datos'!$E$4*D24+'Optativa 1 Datos'!$E$5*F24+'Optativa 1 Datos'!$E$6*H24+'Optativa 1 Datos'!$E$7*J24+'Optativa 1 Datos'!$E$8*L24+'Optativa 1 Datos'!$E$9*N24+'Optativa 1 Datos'!$E$10*P24+'Optativa 1 Datos'!$E$11*R24+'Optativa 1 Datos'!$E$12*T24+'Optativa 1 Datos'!$E$13*V24,2)</f>
        <v>0</v>
      </c>
      <c r="AD24" s="22">
        <f>ROUND('Optativa 1 Datos'!$F$4*D24*E24+'Optativa 1 Datos'!$F$5*F24*G24+'Optativa 1 Datos'!$F$6*H24*I24+'Optativa 1 Datos'!$F$7*J24*K24+'Optativa 1 Datos'!$F$8*L24*M24+'Optativa 1 Datos'!$F$9*N24*O24+'Optativa 1 Datos'!$F$10*P24*Q24+'Optativa 1 Datos'!$F$11*R24*S24+'Optativa 1 Datos'!$F$12*T24*U24+'Optativa 1 Datos'!$F$13*V24*W24,2)</f>
        <v>0</v>
      </c>
      <c r="AE24" s="22">
        <f>ROUND('Optativa 1 Datos'!$F$4*D24+'Optativa 1 Datos'!$F$5*F24+'Optativa 1 Datos'!$F$6*H24+'Optativa 1 Datos'!$F$7*J24+'Optativa 1 Datos'!$F$8*L24+'Optativa 1 Datos'!$F$9*N24+'Optativa 1 Datos'!$F$10*P24+'Optativa 1 Datos'!$F$11*R24+'Optativa 1 Datos'!$F$12*T24+'Optativa 1 Datos'!$F$13*V24,2)</f>
        <v>0</v>
      </c>
      <c r="AF24" s="22">
        <f>ROUND('Optativa 1 Datos'!$G$4*D24*E24+'Optativa 1 Datos'!$G$5*F24*G24+'Optativa 1 Datos'!$G$6*H24*I24+'Optativa 1 Datos'!$G$7*J24*K24+'Optativa 1 Datos'!$G$8*L24*M24+'Optativa 1 Datos'!$G$9*N24*O24+'Optativa 1 Datos'!$G$10*P24*Q24+'Optativa 1 Datos'!$G$11*R24*S24+'Optativa 1 Datos'!$G$12*T24*U24+'Optativa 1 Datos'!$G$13*V24*W24,2)</f>
        <v>0</v>
      </c>
      <c r="AG24" s="22">
        <f>ROUND('Optativa 1 Datos'!$G$4*D24+'Optativa 1 Datos'!$G$5*F24+'Optativa 1 Datos'!$G$6*H24+'Optativa 1 Datos'!$G$7*J24+'Optativa 1 Datos'!$G$8*L24+'Optativa 1 Datos'!$G$9*N24+'Optativa 1 Datos'!$G$10*P24+'Optativa 1 Datos'!$G$11*R24+'Optativa 1 Datos'!$G$12*T24+'Optativa 1 Datos'!$G$13*V24,2)</f>
        <v>0</v>
      </c>
      <c r="AH24" s="22">
        <f>ROUND('Optativa 1 Datos'!$H$4*D24*E24+'Optativa 1 Datos'!$H$5*F24*G24+'Optativa 1 Datos'!$H$6*H24*I24+'Optativa 1 Datos'!$H$7*J24*K24+'Optativa 1 Datos'!$H$8*L24*M24+'Optativa 1 Datos'!$H$9*N24*O24+'Optativa 1 Datos'!$H$10*P24*Q24+'Optativa 1 Datos'!$H$11*R24*S24+'Optativa 1 Datos'!$H$12*T24*U24+'Optativa 1 Datos'!$H$13*V24*W24,2)</f>
        <v>0</v>
      </c>
      <c r="AI24" s="22">
        <f>ROUND('Optativa 1 Datos'!$H$4*D24+'Optativa 1 Datos'!$H$5*F24+'Optativa 1 Datos'!$H$6*H24+'Optativa 1 Datos'!$H$7*J24+'Optativa 1 Datos'!$H$8*L24+'Optativa 1 Datos'!$H$9*N24+'Optativa 1 Datos'!$H$10*P24+'Optativa 1 Datos'!$H$11*R24+'Optativa 1 Datos'!$H$12*T24+'Optativa 1 Datos'!$H$13*V24,2)</f>
        <v>0</v>
      </c>
      <c r="AJ24" s="22">
        <f>ROUND('Optativa 1 Datos'!$I$4*D24*E24+'Optativa 1 Datos'!$I$5*F24*G24+'Optativa 1 Datos'!$I$6*H24*I24+'Optativa 1 Datos'!$I$7*J24*K24+'Optativa 1 Datos'!$I$8*L24*M24+'Optativa 1 Datos'!$I$9*N24*O24+'Optativa 1 Datos'!$I$10*P24*Q24+'Optativa 1 Datos'!$I$11*R24*S24+'Optativa 1 Datos'!$I$12*T24*U24+'Optativa 1 Datos'!$I$13*V24*W24,2)</f>
        <v>0</v>
      </c>
      <c r="AK24" s="22">
        <f>ROUND('Optativa 1 Datos'!$I$4*D24+'Optativa 1 Datos'!$I$5*F24+'Optativa 1 Datos'!$I$6*H24+'Optativa 1 Datos'!$I$7*J24+'Optativa 1 Datos'!$I$8*L24+'Optativa 1 Datos'!$I$9*N24+'Optativa 1 Datos'!$I$10*P24+'Optativa 1 Datos'!$I$11*R24+'Optativa 1 Datos'!$I$12*T24+'Optativa 1 Datos'!$I$13*V24,2)</f>
        <v>0</v>
      </c>
      <c r="AL24" s="22">
        <f>ROUND('Optativa 1 Datos'!$J$4*D24*E24+'Optativa 1 Datos'!$J$5*F24*G24+'Optativa 1 Datos'!$J$6*H24*I24+'Optativa 1 Datos'!$J$7*J24*K24+'Optativa 1 Datos'!$J$8*L24*M24+'Optativa 1 Datos'!$J$9*N24*O24+'Optativa 1 Datos'!$J$10*P24*Q24+'Optativa 1 Datos'!$J$11*R24*S24+'Optativa 1 Datos'!$J$12*T24*U24+'Optativa 1 Datos'!$J$13*V24*W24,2)</f>
        <v>0</v>
      </c>
      <c r="AM24" s="22">
        <f>ROUND('Optativa 1 Datos'!$J$4*D24+'Optativa 1 Datos'!$J$5*F24+'Optativa 1 Datos'!$J$6*H24+'Optativa 1 Datos'!$J$7*J24+'Optativa 1 Datos'!$J$8*L24+'Optativa 1 Datos'!$J$9*N24+'Optativa 1 Datos'!$J$10*P24+'Optativa 1 Datos'!$J$11*R24+'Optativa 1 Datos'!$J$12*T24+'Optativa 1 Datos'!$J$13*V24,2)</f>
        <v>0</v>
      </c>
      <c r="AN24" s="22">
        <f>ROUND('Optativa 1 Datos'!$K$4*D24*E24+'Optativa 1 Datos'!$K$5*F24*G24+'Optativa 1 Datos'!$K$6*H24*I24+'Optativa 1 Datos'!$K$7*J24*K24+'Optativa 1 Datos'!$K$8*L24*M24+'Optativa 1 Datos'!$K$9*N24*O24+'Optativa 1 Datos'!$K$10*P24*Q24+'Optativa 1 Datos'!$K$11*R24*S24+'Optativa 1 Datos'!$K$12*T24*U24+'Optativa 1 Datos'!$K$13*V24*W24,2)</f>
        <v>0</v>
      </c>
      <c r="AO24" s="22">
        <f>ROUND('Optativa 1 Datos'!$K$4*D24+'Optativa 1 Datos'!$K$5*F24+'Optativa 1 Datos'!$K$6*H24+'Optativa 1 Datos'!$K$7*J24+'Optativa 1 Datos'!$K$8*L24+'Optativa 1 Datos'!$K$9*N24+'Optativa 1 Datos'!$K$10*P24+'Optativa 1 Datos'!$K$11*R24+'Optativa 1 Datos'!$K$12*T24+'Optativa 1 Datos'!$K$13*V24,2)</f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2">
        <f>ROUND('Optativa 1 Datos'!$D$4*D25*E25+'Optativa 1 Datos'!$D$5*F25*G25+'Optativa 1 Datos'!$D$6*H25*I25+'Optativa 1 Datos'!$D$7*J25*K25+'Optativa 1 Datos'!$D$8*L25*M25+'Optativa 1 Datos'!$D$9*N25*O25+'Optativa 1 Datos'!$D$10*P25*Q25+'Optativa 1 Datos'!$D$11*R25*S25+'Optativa 1 Datos'!$D$12*T25*U25+'Optativa 1 Datos'!$D$13*V25*W25,2)</f>
        <v>0</v>
      </c>
      <c r="AA25" s="22">
        <f>ROUND('Optativa 1 Datos'!$D$4*D25+'Optativa 1 Datos'!$D$5*F25+'Optativa 1 Datos'!$D$6*H25+'Optativa 1 Datos'!$D$7*J25+'Optativa 1 Datos'!$D$8*L25+'Optativa 1 Datos'!$D$9*N25+'Optativa 1 Datos'!$D$10*P25+'Optativa 1 Datos'!$D$11*R25+'Optativa 1 Datos'!$D$12*T25+'Optativa 1 Datos'!$D$13*V25,2)</f>
        <v>0</v>
      </c>
      <c r="AB25" s="22">
        <f>ROUND('Optativa 1 Datos'!$E$4*D25*E25+'Optativa 1 Datos'!$E$5*F25*G25+'Optativa 1 Datos'!$E$6*H25*I25+'Optativa 1 Datos'!$E$7*J25*K25+'Optativa 1 Datos'!$E$8*L25*M25+'Optativa 1 Datos'!$E$9*N25*O25+'Optativa 1 Datos'!$E$10*P25*Q25+'Optativa 1 Datos'!$E$11*R25*S25+'Optativa 1 Datos'!$E$12*T25*U25+'Optativa 1 Datos'!$E$13*V25*W25,2)</f>
        <v>0</v>
      </c>
      <c r="AC25" s="22">
        <f>ROUND('Optativa 1 Datos'!$E$4*D25+'Optativa 1 Datos'!$E$5*F25+'Optativa 1 Datos'!$E$6*H25+'Optativa 1 Datos'!$E$7*J25+'Optativa 1 Datos'!$E$8*L25+'Optativa 1 Datos'!$E$9*N25+'Optativa 1 Datos'!$E$10*P25+'Optativa 1 Datos'!$E$11*R25+'Optativa 1 Datos'!$E$12*T25+'Optativa 1 Datos'!$E$13*V25,2)</f>
        <v>0</v>
      </c>
      <c r="AD25" s="22">
        <f>ROUND('Optativa 1 Datos'!$F$4*D25*E25+'Optativa 1 Datos'!$F$5*F25*G25+'Optativa 1 Datos'!$F$6*H25*I25+'Optativa 1 Datos'!$F$7*J25*K25+'Optativa 1 Datos'!$F$8*L25*M25+'Optativa 1 Datos'!$F$9*N25*O25+'Optativa 1 Datos'!$F$10*P25*Q25+'Optativa 1 Datos'!$F$11*R25*S25+'Optativa 1 Datos'!$F$12*T25*U25+'Optativa 1 Datos'!$F$13*V25*W25,2)</f>
        <v>0</v>
      </c>
      <c r="AE25" s="22">
        <f>ROUND('Optativa 1 Datos'!$F$4*D25+'Optativa 1 Datos'!$F$5*F25+'Optativa 1 Datos'!$F$6*H25+'Optativa 1 Datos'!$F$7*J25+'Optativa 1 Datos'!$F$8*L25+'Optativa 1 Datos'!$F$9*N25+'Optativa 1 Datos'!$F$10*P25+'Optativa 1 Datos'!$F$11*R25+'Optativa 1 Datos'!$F$12*T25+'Optativa 1 Datos'!$F$13*V25,2)</f>
        <v>0</v>
      </c>
      <c r="AF25" s="22">
        <f>ROUND('Optativa 1 Datos'!$G$4*D25*E25+'Optativa 1 Datos'!$G$5*F25*G25+'Optativa 1 Datos'!$G$6*H25*I25+'Optativa 1 Datos'!$G$7*J25*K25+'Optativa 1 Datos'!$G$8*L25*M25+'Optativa 1 Datos'!$G$9*N25*O25+'Optativa 1 Datos'!$G$10*P25*Q25+'Optativa 1 Datos'!$G$11*R25*S25+'Optativa 1 Datos'!$G$12*T25*U25+'Optativa 1 Datos'!$G$13*V25*W25,2)</f>
        <v>0</v>
      </c>
      <c r="AG25" s="22">
        <f>ROUND('Optativa 1 Datos'!$G$4*D25+'Optativa 1 Datos'!$G$5*F25+'Optativa 1 Datos'!$G$6*H25+'Optativa 1 Datos'!$G$7*J25+'Optativa 1 Datos'!$G$8*L25+'Optativa 1 Datos'!$G$9*N25+'Optativa 1 Datos'!$G$10*P25+'Optativa 1 Datos'!$G$11*R25+'Optativa 1 Datos'!$G$12*T25+'Optativa 1 Datos'!$G$13*V25,2)</f>
        <v>0</v>
      </c>
      <c r="AH25" s="22">
        <f>ROUND('Optativa 1 Datos'!$H$4*D25*E25+'Optativa 1 Datos'!$H$5*F25*G25+'Optativa 1 Datos'!$H$6*H25*I25+'Optativa 1 Datos'!$H$7*J25*K25+'Optativa 1 Datos'!$H$8*L25*M25+'Optativa 1 Datos'!$H$9*N25*O25+'Optativa 1 Datos'!$H$10*P25*Q25+'Optativa 1 Datos'!$H$11*R25*S25+'Optativa 1 Datos'!$H$12*T25*U25+'Optativa 1 Datos'!$H$13*V25*W25,2)</f>
        <v>0</v>
      </c>
      <c r="AI25" s="22">
        <f>ROUND('Optativa 1 Datos'!$H$4*D25+'Optativa 1 Datos'!$H$5*F25+'Optativa 1 Datos'!$H$6*H25+'Optativa 1 Datos'!$H$7*J25+'Optativa 1 Datos'!$H$8*L25+'Optativa 1 Datos'!$H$9*N25+'Optativa 1 Datos'!$H$10*P25+'Optativa 1 Datos'!$H$11*R25+'Optativa 1 Datos'!$H$12*T25+'Optativa 1 Datos'!$H$13*V25,2)</f>
        <v>0</v>
      </c>
      <c r="AJ25" s="22">
        <f>ROUND('Optativa 1 Datos'!$I$4*D25*E25+'Optativa 1 Datos'!$I$5*F25*G25+'Optativa 1 Datos'!$I$6*H25*I25+'Optativa 1 Datos'!$I$7*J25*K25+'Optativa 1 Datos'!$I$8*L25*M25+'Optativa 1 Datos'!$I$9*N25*O25+'Optativa 1 Datos'!$I$10*P25*Q25+'Optativa 1 Datos'!$I$11*R25*S25+'Optativa 1 Datos'!$I$12*T25*U25+'Optativa 1 Datos'!$I$13*V25*W25,2)</f>
        <v>0</v>
      </c>
      <c r="AK25" s="22">
        <f>ROUND('Optativa 1 Datos'!$I$4*D25+'Optativa 1 Datos'!$I$5*F25+'Optativa 1 Datos'!$I$6*H25+'Optativa 1 Datos'!$I$7*J25+'Optativa 1 Datos'!$I$8*L25+'Optativa 1 Datos'!$I$9*N25+'Optativa 1 Datos'!$I$10*P25+'Optativa 1 Datos'!$I$11*R25+'Optativa 1 Datos'!$I$12*T25+'Optativa 1 Datos'!$I$13*V25,2)</f>
        <v>0</v>
      </c>
      <c r="AL25" s="22">
        <f>ROUND('Optativa 1 Datos'!$J$4*D25*E25+'Optativa 1 Datos'!$J$5*F25*G25+'Optativa 1 Datos'!$J$6*H25*I25+'Optativa 1 Datos'!$J$7*J25*K25+'Optativa 1 Datos'!$J$8*L25*M25+'Optativa 1 Datos'!$J$9*N25*O25+'Optativa 1 Datos'!$J$10*P25*Q25+'Optativa 1 Datos'!$J$11*R25*S25+'Optativa 1 Datos'!$J$12*T25*U25+'Optativa 1 Datos'!$J$13*V25*W25,2)</f>
        <v>0</v>
      </c>
      <c r="AM25" s="22">
        <f>ROUND('Optativa 1 Datos'!$J$4*D25+'Optativa 1 Datos'!$J$5*F25+'Optativa 1 Datos'!$J$6*H25+'Optativa 1 Datos'!$J$7*J25+'Optativa 1 Datos'!$J$8*L25+'Optativa 1 Datos'!$J$9*N25+'Optativa 1 Datos'!$J$10*P25+'Optativa 1 Datos'!$J$11*R25+'Optativa 1 Datos'!$J$12*T25+'Optativa 1 Datos'!$J$13*V25,2)</f>
        <v>0</v>
      </c>
      <c r="AN25" s="22">
        <f>ROUND('Optativa 1 Datos'!$K$4*D25*E25+'Optativa 1 Datos'!$K$5*F25*G25+'Optativa 1 Datos'!$K$6*H25*I25+'Optativa 1 Datos'!$K$7*J25*K25+'Optativa 1 Datos'!$K$8*L25*M25+'Optativa 1 Datos'!$K$9*N25*O25+'Optativa 1 Datos'!$K$10*P25*Q25+'Optativa 1 Datos'!$K$11*R25*S25+'Optativa 1 Datos'!$K$12*T25*U25+'Optativa 1 Datos'!$K$13*V25*W25,2)</f>
        <v>0</v>
      </c>
      <c r="AO25" s="22">
        <f>ROUND('Optativa 1 Datos'!$K$4*D25+'Optativa 1 Datos'!$K$5*F25+'Optativa 1 Datos'!$K$6*H25+'Optativa 1 Datos'!$K$7*J25+'Optativa 1 Datos'!$K$8*L25+'Optativa 1 Datos'!$K$9*N25+'Optativa 1 Datos'!$K$10*P25+'Optativa 1 Datos'!$K$11*R25+'Optativa 1 Datos'!$K$12*T25+'Optativa 1 Datos'!$K$13*V25,2)</f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2">
        <f>ROUND('Optativa 1 Datos'!$D$4*D26*E26+'Optativa 1 Datos'!$D$5*F26*G26+'Optativa 1 Datos'!$D$6*H26*I26+'Optativa 1 Datos'!$D$7*J26*K26+'Optativa 1 Datos'!$D$8*L26*M26+'Optativa 1 Datos'!$D$9*N26*O26+'Optativa 1 Datos'!$D$10*P26*Q26+'Optativa 1 Datos'!$D$11*R26*S26+'Optativa 1 Datos'!$D$12*T26*U26+'Optativa 1 Datos'!$D$13*V26*W26,2)</f>
        <v>0</v>
      </c>
      <c r="AA26" s="22">
        <f>ROUND('Optativa 1 Datos'!$D$4*D26+'Optativa 1 Datos'!$D$5*F26+'Optativa 1 Datos'!$D$6*H26+'Optativa 1 Datos'!$D$7*J26+'Optativa 1 Datos'!$D$8*L26+'Optativa 1 Datos'!$D$9*N26+'Optativa 1 Datos'!$D$10*P26+'Optativa 1 Datos'!$D$11*R26+'Optativa 1 Datos'!$D$12*T26+'Optativa 1 Datos'!$D$13*V26,2)</f>
        <v>0</v>
      </c>
      <c r="AB26" s="22">
        <f>ROUND('Optativa 1 Datos'!$E$4*D26*E26+'Optativa 1 Datos'!$E$5*F26*G26+'Optativa 1 Datos'!$E$6*H26*I26+'Optativa 1 Datos'!$E$7*J26*K26+'Optativa 1 Datos'!$E$8*L26*M26+'Optativa 1 Datos'!$E$9*N26*O26+'Optativa 1 Datos'!$E$10*P26*Q26+'Optativa 1 Datos'!$E$11*R26*S26+'Optativa 1 Datos'!$E$12*T26*U26+'Optativa 1 Datos'!$E$13*V26*W26,2)</f>
        <v>0</v>
      </c>
      <c r="AC26" s="22">
        <f>ROUND('Optativa 1 Datos'!$E$4*D26+'Optativa 1 Datos'!$E$5*F26+'Optativa 1 Datos'!$E$6*H26+'Optativa 1 Datos'!$E$7*J26+'Optativa 1 Datos'!$E$8*L26+'Optativa 1 Datos'!$E$9*N26+'Optativa 1 Datos'!$E$10*P26+'Optativa 1 Datos'!$E$11*R26+'Optativa 1 Datos'!$E$12*T26+'Optativa 1 Datos'!$E$13*V26,2)</f>
        <v>0</v>
      </c>
      <c r="AD26" s="22">
        <f>ROUND('Optativa 1 Datos'!$F$4*D26*E26+'Optativa 1 Datos'!$F$5*F26*G26+'Optativa 1 Datos'!$F$6*H26*I26+'Optativa 1 Datos'!$F$7*J26*K26+'Optativa 1 Datos'!$F$8*L26*M26+'Optativa 1 Datos'!$F$9*N26*O26+'Optativa 1 Datos'!$F$10*P26*Q26+'Optativa 1 Datos'!$F$11*R26*S26+'Optativa 1 Datos'!$F$12*T26*U26+'Optativa 1 Datos'!$F$13*V26*W26,2)</f>
        <v>0</v>
      </c>
      <c r="AE26" s="22">
        <f>ROUND('Optativa 1 Datos'!$F$4*D26+'Optativa 1 Datos'!$F$5*F26+'Optativa 1 Datos'!$F$6*H26+'Optativa 1 Datos'!$F$7*J26+'Optativa 1 Datos'!$F$8*L26+'Optativa 1 Datos'!$F$9*N26+'Optativa 1 Datos'!$F$10*P26+'Optativa 1 Datos'!$F$11*R26+'Optativa 1 Datos'!$F$12*T26+'Optativa 1 Datos'!$F$13*V26,2)</f>
        <v>0</v>
      </c>
      <c r="AF26" s="22">
        <f>ROUND('Optativa 1 Datos'!$G$4*D26*E26+'Optativa 1 Datos'!$G$5*F26*G26+'Optativa 1 Datos'!$G$6*H26*I26+'Optativa 1 Datos'!$G$7*J26*K26+'Optativa 1 Datos'!$G$8*L26*M26+'Optativa 1 Datos'!$G$9*N26*O26+'Optativa 1 Datos'!$G$10*P26*Q26+'Optativa 1 Datos'!$G$11*R26*S26+'Optativa 1 Datos'!$G$12*T26*U26+'Optativa 1 Datos'!$G$13*V26*W26,2)</f>
        <v>0</v>
      </c>
      <c r="AG26" s="22">
        <f>ROUND('Optativa 1 Datos'!$G$4*D26+'Optativa 1 Datos'!$G$5*F26+'Optativa 1 Datos'!$G$6*H26+'Optativa 1 Datos'!$G$7*J26+'Optativa 1 Datos'!$G$8*L26+'Optativa 1 Datos'!$G$9*N26+'Optativa 1 Datos'!$G$10*P26+'Optativa 1 Datos'!$G$11*R26+'Optativa 1 Datos'!$G$12*T26+'Optativa 1 Datos'!$G$13*V26,2)</f>
        <v>0</v>
      </c>
      <c r="AH26" s="22">
        <f>ROUND('Optativa 1 Datos'!$H$4*D26*E26+'Optativa 1 Datos'!$H$5*F26*G26+'Optativa 1 Datos'!$H$6*H26*I26+'Optativa 1 Datos'!$H$7*J26*K26+'Optativa 1 Datos'!$H$8*L26*M26+'Optativa 1 Datos'!$H$9*N26*O26+'Optativa 1 Datos'!$H$10*P26*Q26+'Optativa 1 Datos'!$H$11*R26*S26+'Optativa 1 Datos'!$H$12*T26*U26+'Optativa 1 Datos'!$H$13*V26*W26,2)</f>
        <v>0</v>
      </c>
      <c r="AI26" s="22">
        <f>ROUND('Optativa 1 Datos'!$H$4*D26+'Optativa 1 Datos'!$H$5*F26+'Optativa 1 Datos'!$H$6*H26+'Optativa 1 Datos'!$H$7*J26+'Optativa 1 Datos'!$H$8*L26+'Optativa 1 Datos'!$H$9*N26+'Optativa 1 Datos'!$H$10*P26+'Optativa 1 Datos'!$H$11*R26+'Optativa 1 Datos'!$H$12*T26+'Optativa 1 Datos'!$H$13*V26,2)</f>
        <v>0</v>
      </c>
      <c r="AJ26" s="22">
        <f>ROUND('Optativa 1 Datos'!$I$4*D26*E26+'Optativa 1 Datos'!$I$5*F26*G26+'Optativa 1 Datos'!$I$6*H26*I26+'Optativa 1 Datos'!$I$7*J26*K26+'Optativa 1 Datos'!$I$8*L26*M26+'Optativa 1 Datos'!$I$9*N26*O26+'Optativa 1 Datos'!$I$10*P26*Q26+'Optativa 1 Datos'!$I$11*R26*S26+'Optativa 1 Datos'!$I$12*T26*U26+'Optativa 1 Datos'!$I$13*V26*W26,2)</f>
        <v>0</v>
      </c>
      <c r="AK26" s="22">
        <f>ROUND('Optativa 1 Datos'!$I$4*D26+'Optativa 1 Datos'!$I$5*F26+'Optativa 1 Datos'!$I$6*H26+'Optativa 1 Datos'!$I$7*J26+'Optativa 1 Datos'!$I$8*L26+'Optativa 1 Datos'!$I$9*N26+'Optativa 1 Datos'!$I$10*P26+'Optativa 1 Datos'!$I$11*R26+'Optativa 1 Datos'!$I$12*T26+'Optativa 1 Datos'!$I$13*V26,2)</f>
        <v>0</v>
      </c>
      <c r="AL26" s="22">
        <f>ROUND('Optativa 1 Datos'!$J$4*D26*E26+'Optativa 1 Datos'!$J$5*F26*G26+'Optativa 1 Datos'!$J$6*H26*I26+'Optativa 1 Datos'!$J$7*J26*K26+'Optativa 1 Datos'!$J$8*L26*M26+'Optativa 1 Datos'!$J$9*N26*O26+'Optativa 1 Datos'!$J$10*P26*Q26+'Optativa 1 Datos'!$J$11*R26*S26+'Optativa 1 Datos'!$J$12*T26*U26+'Optativa 1 Datos'!$J$13*V26*W26,2)</f>
        <v>0</v>
      </c>
      <c r="AM26" s="22">
        <f>ROUND('Optativa 1 Datos'!$J$4*D26+'Optativa 1 Datos'!$J$5*F26+'Optativa 1 Datos'!$J$6*H26+'Optativa 1 Datos'!$J$7*J26+'Optativa 1 Datos'!$J$8*L26+'Optativa 1 Datos'!$J$9*N26+'Optativa 1 Datos'!$J$10*P26+'Optativa 1 Datos'!$J$11*R26+'Optativa 1 Datos'!$J$12*T26+'Optativa 1 Datos'!$J$13*V26,2)</f>
        <v>0</v>
      </c>
      <c r="AN26" s="22">
        <f>ROUND('Optativa 1 Datos'!$K$4*D26*E26+'Optativa 1 Datos'!$K$5*F26*G26+'Optativa 1 Datos'!$K$6*H26*I26+'Optativa 1 Datos'!$K$7*J26*K26+'Optativa 1 Datos'!$K$8*L26*M26+'Optativa 1 Datos'!$K$9*N26*O26+'Optativa 1 Datos'!$K$10*P26*Q26+'Optativa 1 Datos'!$K$11*R26*S26+'Optativa 1 Datos'!$K$12*T26*U26+'Optativa 1 Datos'!$K$13*V26*W26,2)</f>
        <v>0</v>
      </c>
      <c r="AO26" s="22">
        <f>ROUND('Optativa 1 Datos'!$K$4*D26+'Optativa 1 Datos'!$K$5*F26+'Optativa 1 Datos'!$K$6*H26+'Optativa 1 Datos'!$K$7*J26+'Optativa 1 Datos'!$K$8*L26+'Optativa 1 Datos'!$K$9*N26+'Optativa 1 Datos'!$K$10*P26+'Optativa 1 Datos'!$K$11*R26+'Optativa 1 Datos'!$K$12*T26+'Optativa 1 Datos'!$K$13*V26,2)</f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2">
        <f>ROUND('Optativa 1 Datos'!$D$4*D27*E27+'Optativa 1 Datos'!$D$5*F27*G27+'Optativa 1 Datos'!$D$6*H27*I27+'Optativa 1 Datos'!$D$7*J27*K27+'Optativa 1 Datos'!$D$8*L27*M27+'Optativa 1 Datos'!$D$9*N27*O27+'Optativa 1 Datos'!$D$10*P27*Q27+'Optativa 1 Datos'!$D$11*R27*S27+'Optativa 1 Datos'!$D$12*T27*U27+'Optativa 1 Datos'!$D$13*V27*W27,2)</f>
        <v>0</v>
      </c>
      <c r="AA27" s="22">
        <f>ROUND('Optativa 1 Datos'!$D$4*D27+'Optativa 1 Datos'!$D$5*F27+'Optativa 1 Datos'!$D$6*H27+'Optativa 1 Datos'!$D$7*J27+'Optativa 1 Datos'!$D$8*L27+'Optativa 1 Datos'!$D$9*N27+'Optativa 1 Datos'!$D$10*P27+'Optativa 1 Datos'!$D$11*R27+'Optativa 1 Datos'!$D$12*T27+'Optativa 1 Datos'!$D$13*V27,2)</f>
        <v>0</v>
      </c>
      <c r="AB27" s="22">
        <f>ROUND('Optativa 1 Datos'!$E$4*D27*E27+'Optativa 1 Datos'!$E$5*F27*G27+'Optativa 1 Datos'!$E$6*H27*I27+'Optativa 1 Datos'!$E$7*J27*K27+'Optativa 1 Datos'!$E$8*L27*M27+'Optativa 1 Datos'!$E$9*N27*O27+'Optativa 1 Datos'!$E$10*P27*Q27+'Optativa 1 Datos'!$E$11*R27*S27+'Optativa 1 Datos'!$E$12*T27*U27+'Optativa 1 Datos'!$E$13*V27*W27,2)</f>
        <v>0</v>
      </c>
      <c r="AC27" s="22">
        <f>ROUND('Optativa 1 Datos'!$E$4*D27+'Optativa 1 Datos'!$E$5*F27+'Optativa 1 Datos'!$E$6*H27+'Optativa 1 Datos'!$E$7*J27+'Optativa 1 Datos'!$E$8*L27+'Optativa 1 Datos'!$E$9*N27+'Optativa 1 Datos'!$E$10*P27+'Optativa 1 Datos'!$E$11*R27+'Optativa 1 Datos'!$E$12*T27+'Optativa 1 Datos'!$E$13*V27,2)</f>
        <v>0</v>
      </c>
      <c r="AD27" s="22">
        <f>ROUND('Optativa 1 Datos'!$F$4*D27*E27+'Optativa 1 Datos'!$F$5*F27*G27+'Optativa 1 Datos'!$F$6*H27*I27+'Optativa 1 Datos'!$F$7*J27*K27+'Optativa 1 Datos'!$F$8*L27*M27+'Optativa 1 Datos'!$F$9*N27*O27+'Optativa 1 Datos'!$F$10*P27*Q27+'Optativa 1 Datos'!$F$11*R27*S27+'Optativa 1 Datos'!$F$12*T27*U27+'Optativa 1 Datos'!$F$13*V27*W27,2)</f>
        <v>0</v>
      </c>
      <c r="AE27" s="22">
        <f>ROUND('Optativa 1 Datos'!$F$4*D27+'Optativa 1 Datos'!$F$5*F27+'Optativa 1 Datos'!$F$6*H27+'Optativa 1 Datos'!$F$7*J27+'Optativa 1 Datos'!$F$8*L27+'Optativa 1 Datos'!$F$9*N27+'Optativa 1 Datos'!$F$10*P27+'Optativa 1 Datos'!$F$11*R27+'Optativa 1 Datos'!$F$12*T27+'Optativa 1 Datos'!$F$13*V27,2)</f>
        <v>0</v>
      </c>
      <c r="AF27" s="22">
        <f>ROUND('Optativa 1 Datos'!$G$4*D27*E27+'Optativa 1 Datos'!$G$5*F27*G27+'Optativa 1 Datos'!$G$6*H27*I27+'Optativa 1 Datos'!$G$7*J27*K27+'Optativa 1 Datos'!$G$8*L27*M27+'Optativa 1 Datos'!$G$9*N27*O27+'Optativa 1 Datos'!$G$10*P27*Q27+'Optativa 1 Datos'!$G$11*R27*S27+'Optativa 1 Datos'!$G$12*T27*U27+'Optativa 1 Datos'!$G$13*V27*W27,2)</f>
        <v>0</v>
      </c>
      <c r="AG27" s="22">
        <f>ROUND('Optativa 1 Datos'!$G$4*D27+'Optativa 1 Datos'!$G$5*F27+'Optativa 1 Datos'!$G$6*H27+'Optativa 1 Datos'!$G$7*J27+'Optativa 1 Datos'!$G$8*L27+'Optativa 1 Datos'!$G$9*N27+'Optativa 1 Datos'!$G$10*P27+'Optativa 1 Datos'!$G$11*R27+'Optativa 1 Datos'!$G$12*T27+'Optativa 1 Datos'!$G$13*V27,2)</f>
        <v>0</v>
      </c>
      <c r="AH27" s="22">
        <f>ROUND('Optativa 1 Datos'!$H$4*D27*E27+'Optativa 1 Datos'!$H$5*F27*G27+'Optativa 1 Datos'!$H$6*H27*I27+'Optativa 1 Datos'!$H$7*J27*K27+'Optativa 1 Datos'!$H$8*L27*M27+'Optativa 1 Datos'!$H$9*N27*O27+'Optativa 1 Datos'!$H$10*P27*Q27+'Optativa 1 Datos'!$H$11*R27*S27+'Optativa 1 Datos'!$H$12*T27*U27+'Optativa 1 Datos'!$H$13*V27*W27,2)</f>
        <v>0</v>
      </c>
      <c r="AI27" s="22">
        <f>ROUND('Optativa 1 Datos'!$H$4*D27+'Optativa 1 Datos'!$H$5*F27+'Optativa 1 Datos'!$H$6*H27+'Optativa 1 Datos'!$H$7*J27+'Optativa 1 Datos'!$H$8*L27+'Optativa 1 Datos'!$H$9*N27+'Optativa 1 Datos'!$H$10*P27+'Optativa 1 Datos'!$H$11*R27+'Optativa 1 Datos'!$H$12*T27+'Optativa 1 Datos'!$H$13*V27,2)</f>
        <v>0</v>
      </c>
      <c r="AJ27" s="22">
        <f>ROUND('Optativa 1 Datos'!$I$4*D27*E27+'Optativa 1 Datos'!$I$5*F27*G27+'Optativa 1 Datos'!$I$6*H27*I27+'Optativa 1 Datos'!$I$7*J27*K27+'Optativa 1 Datos'!$I$8*L27*M27+'Optativa 1 Datos'!$I$9*N27*O27+'Optativa 1 Datos'!$I$10*P27*Q27+'Optativa 1 Datos'!$I$11*R27*S27+'Optativa 1 Datos'!$I$12*T27*U27+'Optativa 1 Datos'!$I$13*V27*W27,2)</f>
        <v>0</v>
      </c>
      <c r="AK27" s="22">
        <f>ROUND('Optativa 1 Datos'!$I$4*D27+'Optativa 1 Datos'!$I$5*F27+'Optativa 1 Datos'!$I$6*H27+'Optativa 1 Datos'!$I$7*J27+'Optativa 1 Datos'!$I$8*L27+'Optativa 1 Datos'!$I$9*N27+'Optativa 1 Datos'!$I$10*P27+'Optativa 1 Datos'!$I$11*R27+'Optativa 1 Datos'!$I$12*T27+'Optativa 1 Datos'!$I$13*V27,2)</f>
        <v>0</v>
      </c>
      <c r="AL27" s="22">
        <f>ROUND('Optativa 1 Datos'!$J$4*D27*E27+'Optativa 1 Datos'!$J$5*F27*G27+'Optativa 1 Datos'!$J$6*H27*I27+'Optativa 1 Datos'!$J$7*J27*K27+'Optativa 1 Datos'!$J$8*L27*M27+'Optativa 1 Datos'!$J$9*N27*O27+'Optativa 1 Datos'!$J$10*P27*Q27+'Optativa 1 Datos'!$J$11*R27*S27+'Optativa 1 Datos'!$J$12*T27*U27+'Optativa 1 Datos'!$J$13*V27*W27,2)</f>
        <v>0</v>
      </c>
      <c r="AM27" s="22">
        <f>ROUND('Optativa 1 Datos'!$J$4*D27+'Optativa 1 Datos'!$J$5*F27+'Optativa 1 Datos'!$J$6*H27+'Optativa 1 Datos'!$J$7*J27+'Optativa 1 Datos'!$J$8*L27+'Optativa 1 Datos'!$J$9*N27+'Optativa 1 Datos'!$J$10*P27+'Optativa 1 Datos'!$J$11*R27+'Optativa 1 Datos'!$J$12*T27+'Optativa 1 Datos'!$J$13*V27,2)</f>
        <v>0</v>
      </c>
      <c r="AN27" s="22">
        <f>ROUND('Optativa 1 Datos'!$K$4*D27*E27+'Optativa 1 Datos'!$K$5*F27*G27+'Optativa 1 Datos'!$K$6*H27*I27+'Optativa 1 Datos'!$K$7*J27*K27+'Optativa 1 Datos'!$K$8*L27*M27+'Optativa 1 Datos'!$K$9*N27*O27+'Optativa 1 Datos'!$K$10*P27*Q27+'Optativa 1 Datos'!$K$11*R27*S27+'Optativa 1 Datos'!$K$12*T27*U27+'Optativa 1 Datos'!$K$13*V27*W27,2)</f>
        <v>0</v>
      </c>
      <c r="AO27" s="22">
        <f>ROUND('Optativa 1 Datos'!$K$4*D27+'Optativa 1 Datos'!$K$5*F27+'Optativa 1 Datos'!$K$6*H27+'Optativa 1 Datos'!$K$7*J27+'Optativa 1 Datos'!$K$8*L27+'Optativa 1 Datos'!$K$9*N27+'Optativa 1 Datos'!$K$10*P27+'Optativa 1 Datos'!$K$11*R27+'Optativa 1 Datos'!$K$12*T27+'Optativa 1 Datos'!$K$13*V27,2)</f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2">
        <f>ROUND('Optativa 1 Datos'!$D$4*D28*E28+'Optativa 1 Datos'!$D$5*F28*G28+'Optativa 1 Datos'!$D$6*H28*I28+'Optativa 1 Datos'!$D$7*J28*K28+'Optativa 1 Datos'!$D$8*L28*M28+'Optativa 1 Datos'!$D$9*N28*O28+'Optativa 1 Datos'!$D$10*P28*Q28+'Optativa 1 Datos'!$D$11*R28*S28+'Optativa 1 Datos'!$D$12*T28*U28+'Optativa 1 Datos'!$D$13*V28*W28,2)</f>
        <v>0</v>
      </c>
      <c r="AA28" s="22">
        <f>ROUND('Optativa 1 Datos'!$D$4*D28+'Optativa 1 Datos'!$D$5*F28+'Optativa 1 Datos'!$D$6*H28+'Optativa 1 Datos'!$D$7*J28+'Optativa 1 Datos'!$D$8*L28+'Optativa 1 Datos'!$D$9*N28+'Optativa 1 Datos'!$D$10*P28+'Optativa 1 Datos'!$D$11*R28+'Optativa 1 Datos'!$D$12*T28+'Optativa 1 Datos'!$D$13*V28,2)</f>
        <v>0</v>
      </c>
      <c r="AB28" s="22">
        <f>ROUND('Optativa 1 Datos'!$E$4*D28*E28+'Optativa 1 Datos'!$E$5*F28*G28+'Optativa 1 Datos'!$E$6*H28*I28+'Optativa 1 Datos'!$E$7*J28*K28+'Optativa 1 Datos'!$E$8*L28*M28+'Optativa 1 Datos'!$E$9*N28*O28+'Optativa 1 Datos'!$E$10*P28*Q28+'Optativa 1 Datos'!$E$11*R28*S28+'Optativa 1 Datos'!$E$12*T28*U28+'Optativa 1 Datos'!$E$13*V28*W28,2)</f>
        <v>0</v>
      </c>
      <c r="AC28" s="22">
        <f>ROUND('Optativa 1 Datos'!$E$4*D28+'Optativa 1 Datos'!$E$5*F28+'Optativa 1 Datos'!$E$6*H28+'Optativa 1 Datos'!$E$7*J28+'Optativa 1 Datos'!$E$8*L28+'Optativa 1 Datos'!$E$9*N28+'Optativa 1 Datos'!$E$10*P28+'Optativa 1 Datos'!$E$11*R28+'Optativa 1 Datos'!$E$12*T28+'Optativa 1 Datos'!$E$13*V28,2)</f>
        <v>0</v>
      </c>
      <c r="AD28" s="22">
        <f>ROUND('Optativa 1 Datos'!$F$4*D28*E28+'Optativa 1 Datos'!$F$5*F28*G28+'Optativa 1 Datos'!$F$6*H28*I28+'Optativa 1 Datos'!$F$7*J28*K28+'Optativa 1 Datos'!$F$8*L28*M28+'Optativa 1 Datos'!$F$9*N28*O28+'Optativa 1 Datos'!$F$10*P28*Q28+'Optativa 1 Datos'!$F$11*R28*S28+'Optativa 1 Datos'!$F$12*T28*U28+'Optativa 1 Datos'!$F$13*V28*W28,2)</f>
        <v>0</v>
      </c>
      <c r="AE28" s="22">
        <f>ROUND('Optativa 1 Datos'!$F$4*D28+'Optativa 1 Datos'!$F$5*F28+'Optativa 1 Datos'!$F$6*H28+'Optativa 1 Datos'!$F$7*J28+'Optativa 1 Datos'!$F$8*L28+'Optativa 1 Datos'!$F$9*N28+'Optativa 1 Datos'!$F$10*P28+'Optativa 1 Datos'!$F$11*R28+'Optativa 1 Datos'!$F$12*T28+'Optativa 1 Datos'!$F$13*V28,2)</f>
        <v>0</v>
      </c>
      <c r="AF28" s="22">
        <f>ROUND('Optativa 1 Datos'!$G$4*D28*E28+'Optativa 1 Datos'!$G$5*F28*G28+'Optativa 1 Datos'!$G$6*H28*I28+'Optativa 1 Datos'!$G$7*J28*K28+'Optativa 1 Datos'!$G$8*L28*M28+'Optativa 1 Datos'!$G$9*N28*O28+'Optativa 1 Datos'!$G$10*P28*Q28+'Optativa 1 Datos'!$G$11*R28*S28+'Optativa 1 Datos'!$G$12*T28*U28+'Optativa 1 Datos'!$G$13*V28*W28,2)</f>
        <v>0</v>
      </c>
      <c r="AG28" s="22">
        <f>ROUND('Optativa 1 Datos'!$G$4*D28+'Optativa 1 Datos'!$G$5*F28+'Optativa 1 Datos'!$G$6*H28+'Optativa 1 Datos'!$G$7*J28+'Optativa 1 Datos'!$G$8*L28+'Optativa 1 Datos'!$G$9*N28+'Optativa 1 Datos'!$G$10*P28+'Optativa 1 Datos'!$G$11*R28+'Optativa 1 Datos'!$G$12*T28+'Optativa 1 Datos'!$G$13*V28,2)</f>
        <v>0</v>
      </c>
      <c r="AH28" s="22">
        <f>ROUND('Optativa 1 Datos'!$H$4*D28*E28+'Optativa 1 Datos'!$H$5*F28*G28+'Optativa 1 Datos'!$H$6*H28*I28+'Optativa 1 Datos'!$H$7*J28*K28+'Optativa 1 Datos'!$H$8*L28*M28+'Optativa 1 Datos'!$H$9*N28*O28+'Optativa 1 Datos'!$H$10*P28*Q28+'Optativa 1 Datos'!$H$11*R28*S28+'Optativa 1 Datos'!$H$12*T28*U28+'Optativa 1 Datos'!$H$13*V28*W28,2)</f>
        <v>0</v>
      </c>
      <c r="AI28" s="22">
        <f>ROUND('Optativa 1 Datos'!$H$4*D28+'Optativa 1 Datos'!$H$5*F28+'Optativa 1 Datos'!$H$6*H28+'Optativa 1 Datos'!$H$7*J28+'Optativa 1 Datos'!$H$8*L28+'Optativa 1 Datos'!$H$9*N28+'Optativa 1 Datos'!$H$10*P28+'Optativa 1 Datos'!$H$11*R28+'Optativa 1 Datos'!$H$12*T28+'Optativa 1 Datos'!$H$13*V28,2)</f>
        <v>0</v>
      </c>
      <c r="AJ28" s="22">
        <f>ROUND('Optativa 1 Datos'!$I$4*D28*E28+'Optativa 1 Datos'!$I$5*F28*G28+'Optativa 1 Datos'!$I$6*H28*I28+'Optativa 1 Datos'!$I$7*J28*K28+'Optativa 1 Datos'!$I$8*L28*M28+'Optativa 1 Datos'!$I$9*N28*O28+'Optativa 1 Datos'!$I$10*P28*Q28+'Optativa 1 Datos'!$I$11*R28*S28+'Optativa 1 Datos'!$I$12*T28*U28+'Optativa 1 Datos'!$I$13*V28*W28,2)</f>
        <v>0</v>
      </c>
      <c r="AK28" s="22">
        <f>ROUND('Optativa 1 Datos'!$I$4*D28+'Optativa 1 Datos'!$I$5*F28+'Optativa 1 Datos'!$I$6*H28+'Optativa 1 Datos'!$I$7*J28+'Optativa 1 Datos'!$I$8*L28+'Optativa 1 Datos'!$I$9*N28+'Optativa 1 Datos'!$I$10*P28+'Optativa 1 Datos'!$I$11*R28+'Optativa 1 Datos'!$I$12*T28+'Optativa 1 Datos'!$I$13*V28,2)</f>
        <v>0</v>
      </c>
      <c r="AL28" s="22">
        <f>ROUND('Optativa 1 Datos'!$J$4*D28*E28+'Optativa 1 Datos'!$J$5*F28*G28+'Optativa 1 Datos'!$J$6*H28*I28+'Optativa 1 Datos'!$J$7*J28*K28+'Optativa 1 Datos'!$J$8*L28*M28+'Optativa 1 Datos'!$J$9*N28*O28+'Optativa 1 Datos'!$J$10*P28*Q28+'Optativa 1 Datos'!$J$11*R28*S28+'Optativa 1 Datos'!$J$12*T28*U28+'Optativa 1 Datos'!$J$13*V28*W28,2)</f>
        <v>0</v>
      </c>
      <c r="AM28" s="22">
        <f>ROUND('Optativa 1 Datos'!$J$4*D28+'Optativa 1 Datos'!$J$5*F28+'Optativa 1 Datos'!$J$6*H28+'Optativa 1 Datos'!$J$7*J28+'Optativa 1 Datos'!$J$8*L28+'Optativa 1 Datos'!$J$9*N28+'Optativa 1 Datos'!$J$10*P28+'Optativa 1 Datos'!$J$11*R28+'Optativa 1 Datos'!$J$12*T28+'Optativa 1 Datos'!$J$13*V28,2)</f>
        <v>0</v>
      </c>
      <c r="AN28" s="22">
        <f>ROUND('Optativa 1 Datos'!$K$4*D28*E28+'Optativa 1 Datos'!$K$5*F28*G28+'Optativa 1 Datos'!$K$6*H28*I28+'Optativa 1 Datos'!$K$7*J28*K28+'Optativa 1 Datos'!$K$8*L28*M28+'Optativa 1 Datos'!$K$9*N28*O28+'Optativa 1 Datos'!$K$10*P28*Q28+'Optativa 1 Datos'!$K$11*R28*S28+'Optativa 1 Datos'!$K$12*T28*U28+'Optativa 1 Datos'!$K$13*V28*W28,2)</f>
        <v>0</v>
      </c>
      <c r="AO28" s="22">
        <f>ROUND('Optativa 1 Datos'!$K$4*D28+'Optativa 1 Datos'!$K$5*F28+'Optativa 1 Datos'!$K$6*H28+'Optativa 1 Datos'!$K$7*J28+'Optativa 1 Datos'!$K$8*L28+'Optativa 1 Datos'!$K$9*N28+'Optativa 1 Datos'!$K$10*P28+'Optativa 1 Datos'!$K$11*R28+'Optativa 1 Datos'!$K$12*T28+'Optativa 1 Datos'!$K$13*V28,2)</f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2">
        <f>ROUND('Optativa 1 Datos'!$D$4*D29*E29+'Optativa 1 Datos'!$D$5*F29*G29+'Optativa 1 Datos'!$D$6*H29*I29+'Optativa 1 Datos'!$D$7*J29*K29+'Optativa 1 Datos'!$D$8*L29*M29+'Optativa 1 Datos'!$D$9*N29*O29+'Optativa 1 Datos'!$D$10*P29*Q29+'Optativa 1 Datos'!$D$11*R29*S29+'Optativa 1 Datos'!$D$12*T29*U29+'Optativa 1 Datos'!$D$13*V29*W29,2)</f>
        <v>0</v>
      </c>
      <c r="AA29" s="22">
        <f>ROUND('Optativa 1 Datos'!$D$4*D29+'Optativa 1 Datos'!$D$5*F29+'Optativa 1 Datos'!$D$6*H29+'Optativa 1 Datos'!$D$7*J29+'Optativa 1 Datos'!$D$8*L29+'Optativa 1 Datos'!$D$9*N29+'Optativa 1 Datos'!$D$10*P29+'Optativa 1 Datos'!$D$11*R29+'Optativa 1 Datos'!$D$12*T29+'Optativa 1 Datos'!$D$13*V29,2)</f>
        <v>0</v>
      </c>
      <c r="AB29" s="22">
        <f>ROUND('Optativa 1 Datos'!$E$4*D29*E29+'Optativa 1 Datos'!$E$5*F29*G29+'Optativa 1 Datos'!$E$6*H29*I29+'Optativa 1 Datos'!$E$7*J29*K29+'Optativa 1 Datos'!$E$8*L29*M29+'Optativa 1 Datos'!$E$9*N29*O29+'Optativa 1 Datos'!$E$10*P29*Q29+'Optativa 1 Datos'!$E$11*R29*S29+'Optativa 1 Datos'!$E$12*T29*U29+'Optativa 1 Datos'!$E$13*V29*W29,2)</f>
        <v>0</v>
      </c>
      <c r="AC29" s="22">
        <f>ROUND('Optativa 1 Datos'!$E$4*D29+'Optativa 1 Datos'!$E$5*F29+'Optativa 1 Datos'!$E$6*H29+'Optativa 1 Datos'!$E$7*J29+'Optativa 1 Datos'!$E$8*L29+'Optativa 1 Datos'!$E$9*N29+'Optativa 1 Datos'!$E$10*P29+'Optativa 1 Datos'!$E$11*R29+'Optativa 1 Datos'!$E$12*T29+'Optativa 1 Datos'!$E$13*V29,2)</f>
        <v>0</v>
      </c>
      <c r="AD29" s="22">
        <f>ROUND('Optativa 1 Datos'!$F$4*D29*E29+'Optativa 1 Datos'!$F$5*F29*G29+'Optativa 1 Datos'!$F$6*H29*I29+'Optativa 1 Datos'!$F$7*J29*K29+'Optativa 1 Datos'!$F$8*L29*M29+'Optativa 1 Datos'!$F$9*N29*O29+'Optativa 1 Datos'!$F$10*P29*Q29+'Optativa 1 Datos'!$F$11*R29*S29+'Optativa 1 Datos'!$F$12*T29*U29+'Optativa 1 Datos'!$F$13*V29*W29,2)</f>
        <v>0</v>
      </c>
      <c r="AE29" s="22">
        <f>ROUND('Optativa 1 Datos'!$F$4*D29+'Optativa 1 Datos'!$F$5*F29+'Optativa 1 Datos'!$F$6*H29+'Optativa 1 Datos'!$F$7*J29+'Optativa 1 Datos'!$F$8*L29+'Optativa 1 Datos'!$F$9*N29+'Optativa 1 Datos'!$F$10*P29+'Optativa 1 Datos'!$F$11*R29+'Optativa 1 Datos'!$F$12*T29+'Optativa 1 Datos'!$F$13*V29,2)</f>
        <v>0</v>
      </c>
      <c r="AF29" s="22">
        <f>ROUND('Optativa 1 Datos'!$G$4*D29*E29+'Optativa 1 Datos'!$G$5*F29*G29+'Optativa 1 Datos'!$G$6*H29*I29+'Optativa 1 Datos'!$G$7*J29*K29+'Optativa 1 Datos'!$G$8*L29*M29+'Optativa 1 Datos'!$G$9*N29*O29+'Optativa 1 Datos'!$G$10*P29*Q29+'Optativa 1 Datos'!$G$11*R29*S29+'Optativa 1 Datos'!$G$12*T29*U29+'Optativa 1 Datos'!$G$13*V29*W29,2)</f>
        <v>0</v>
      </c>
      <c r="AG29" s="22">
        <f>ROUND('Optativa 1 Datos'!$G$4*D29+'Optativa 1 Datos'!$G$5*F29+'Optativa 1 Datos'!$G$6*H29+'Optativa 1 Datos'!$G$7*J29+'Optativa 1 Datos'!$G$8*L29+'Optativa 1 Datos'!$G$9*N29+'Optativa 1 Datos'!$G$10*P29+'Optativa 1 Datos'!$G$11*R29+'Optativa 1 Datos'!$G$12*T29+'Optativa 1 Datos'!$G$13*V29,2)</f>
        <v>0</v>
      </c>
      <c r="AH29" s="22">
        <f>ROUND('Optativa 1 Datos'!$H$4*D29*E29+'Optativa 1 Datos'!$H$5*F29*G29+'Optativa 1 Datos'!$H$6*H29*I29+'Optativa 1 Datos'!$H$7*J29*K29+'Optativa 1 Datos'!$H$8*L29*M29+'Optativa 1 Datos'!$H$9*N29*O29+'Optativa 1 Datos'!$H$10*P29*Q29+'Optativa 1 Datos'!$H$11*R29*S29+'Optativa 1 Datos'!$H$12*T29*U29+'Optativa 1 Datos'!$H$13*V29*W29,2)</f>
        <v>0</v>
      </c>
      <c r="AI29" s="22">
        <f>ROUND('Optativa 1 Datos'!$H$4*D29+'Optativa 1 Datos'!$H$5*F29+'Optativa 1 Datos'!$H$6*H29+'Optativa 1 Datos'!$H$7*J29+'Optativa 1 Datos'!$H$8*L29+'Optativa 1 Datos'!$H$9*N29+'Optativa 1 Datos'!$H$10*P29+'Optativa 1 Datos'!$H$11*R29+'Optativa 1 Datos'!$H$12*T29+'Optativa 1 Datos'!$H$13*V29,2)</f>
        <v>0</v>
      </c>
      <c r="AJ29" s="22">
        <f>ROUND('Optativa 1 Datos'!$I$4*D29*E29+'Optativa 1 Datos'!$I$5*F29*G29+'Optativa 1 Datos'!$I$6*H29*I29+'Optativa 1 Datos'!$I$7*J29*K29+'Optativa 1 Datos'!$I$8*L29*M29+'Optativa 1 Datos'!$I$9*N29*O29+'Optativa 1 Datos'!$I$10*P29*Q29+'Optativa 1 Datos'!$I$11*R29*S29+'Optativa 1 Datos'!$I$12*T29*U29+'Optativa 1 Datos'!$I$13*V29*W29,2)</f>
        <v>0</v>
      </c>
      <c r="AK29" s="22">
        <f>ROUND('Optativa 1 Datos'!$I$4*D29+'Optativa 1 Datos'!$I$5*F29+'Optativa 1 Datos'!$I$6*H29+'Optativa 1 Datos'!$I$7*J29+'Optativa 1 Datos'!$I$8*L29+'Optativa 1 Datos'!$I$9*N29+'Optativa 1 Datos'!$I$10*P29+'Optativa 1 Datos'!$I$11*R29+'Optativa 1 Datos'!$I$12*T29+'Optativa 1 Datos'!$I$13*V29,2)</f>
        <v>0</v>
      </c>
      <c r="AL29" s="22">
        <f>ROUND('Optativa 1 Datos'!$J$4*D29*E29+'Optativa 1 Datos'!$J$5*F29*G29+'Optativa 1 Datos'!$J$6*H29*I29+'Optativa 1 Datos'!$J$7*J29*K29+'Optativa 1 Datos'!$J$8*L29*M29+'Optativa 1 Datos'!$J$9*N29*O29+'Optativa 1 Datos'!$J$10*P29*Q29+'Optativa 1 Datos'!$J$11*R29*S29+'Optativa 1 Datos'!$J$12*T29*U29+'Optativa 1 Datos'!$J$13*V29*W29,2)</f>
        <v>0</v>
      </c>
      <c r="AM29" s="22">
        <f>ROUND('Optativa 1 Datos'!$J$4*D29+'Optativa 1 Datos'!$J$5*F29+'Optativa 1 Datos'!$J$6*H29+'Optativa 1 Datos'!$J$7*J29+'Optativa 1 Datos'!$J$8*L29+'Optativa 1 Datos'!$J$9*N29+'Optativa 1 Datos'!$J$10*P29+'Optativa 1 Datos'!$J$11*R29+'Optativa 1 Datos'!$J$12*T29+'Optativa 1 Datos'!$J$13*V29,2)</f>
        <v>0</v>
      </c>
      <c r="AN29" s="22">
        <f>ROUND('Optativa 1 Datos'!$K$4*D29*E29+'Optativa 1 Datos'!$K$5*F29*G29+'Optativa 1 Datos'!$K$6*H29*I29+'Optativa 1 Datos'!$K$7*J29*K29+'Optativa 1 Datos'!$K$8*L29*M29+'Optativa 1 Datos'!$K$9*N29*O29+'Optativa 1 Datos'!$K$10*P29*Q29+'Optativa 1 Datos'!$K$11*R29*S29+'Optativa 1 Datos'!$K$12*T29*U29+'Optativa 1 Datos'!$K$13*V29*W29,2)</f>
        <v>0</v>
      </c>
      <c r="AO29" s="22">
        <f>ROUND('Optativa 1 Datos'!$K$4*D29+'Optativa 1 Datos'!$K$5*F29+'Optativa 1 Datos'!$K$6*H29+'Optativa 1 Datos'!$K$7*J29+'Optativa 1 Datos'!$K$8*L29+'Optativa 1 Datos'!$K$9*N29+'Optativa 1 Datos'!$K$10*P29+'Optativa 1 Datos'!$K$11*R29+'Optativa 1 Datos'!$K$12*T29+'Optativa 1 Datos'!$K$13*V29,2)</f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2">
        <f>ROUND('Optativa 1 Datos'!$D$4*D30*E30+'Optativa 1 Datos'!$D$5*F30*G30+'Optativa 1 Datos'!$D$6*H30*I30+'Optativa 1 Datos'!$D$7*J30*K30+'Optativa 1 Datos'!$D$8*L30*M30+'Optativa 1 Datos'!$D$9*N30*O30+'Optativa 1 Datos'!$D$10*P30*Q30+'Optativa 1 Datos'!$D$11*R30*S30+'Optativa 1 Datos'!$D$12*T30*U30+'Optativa 1 Datos'!$D$13*V30*W30,2)</f>
        <v>0</v>
      </c>
      <c r="AA30" s="22">
        <f>ROUND('Optativa 1 Datos'!$D$4*D30+'Optativa 1 Datos'!$D$5*F30+'Optativa 1 Datos'!$D$6*H30+'Optativa 1 Datos'!$D$7*J30+'Optativa 1 Datos'!$D$8*L30+'Optativa 1 Datos'!$D$9*N30+'Optativa 1 Datos'!$D$10*P30+'Optativa 1 Datos'!$D$11*R30+'Optativa 1 Datos'!$D$12*T30+'Optativa 1 Datos'!$D$13*V30,2)</f>
        <v>0</v>
      </c>
      <c r="AB30" s="22">
        <f>ROUND('Optativa 1 Datos'!$E$4*D30*E30+'Optativa 1 Datos'!$E$5*F30*G30+'Optativa 1 Datos'!$E$6*H30*I30+'Optativa 1 Datos'!$E$7*J30*K30+'Optativa 1 Datos'!$E$8*L30*M30+'Optativa 1 Datos'!$E$9*N30*O30+'Optativa 1 Datos'!$E$10*P30*Q30+'Optativa 1 Datos'!$E$11*R30*S30+'Optativa 1 Datos'!$E$12*T30*U30+'Optativa 1 Datos'!$E$13*V30*W30,2)</f>
        <v>0</v>
      </c>
      <c r="AC30" s="22">
        <f>ROUND('Optativa 1 Datos'!$E$4*D30+'Optativa 1 Datos'!$E$5*F30+'Optativa 1 Datos'!$E$6*H30+'Optativa 1 Datos'!$E$7*J30+'Optativa 1 Datos'!$E$8*L30+'Optativa 1 Datos'!$E$9*N30+'Optativa 1 Datos'!$E$10*P30+'Optativa 1 Datos'!$E$11*R30+'Optativa 1 Datos'!$E$12*T30+'Optativa 1 Datos'!$E$13*V30,2)</f>
        <v>0</v>
      </c>
      <c r="AD30" s="22">
        <f>ROUND('Optativa 1 Datos'!$F$4*D30*E30+'Optativa 1 Datos'!$F$5*F30*G30+'Optativa 1 Datos'!$F$6*H30*I30+'Optativa 1 Datos'!$F$7*J30*K30+'Optativa 1 Datos'!$F$8*L30*M30+'Optativa 1 Datos'!$F$9*N30*O30+'Optativa 1 Datos'!$F$10*P30*Q30+'Optativa 1 Datos'!$F$11*R30*S30+'Optativa 1 Datos'!$F$12*T30*U30+'Optativa 1 Datos'!$F$13*V30*W30,2)</f>
        <v>0</v>
      </c>
      <c r="AE30" s="22">
        <f>ROUND('Optativa 1 Datos'!$F$4*D30+'Optativa 1 Datos'!$F$5*F30+'Optativa 1 Datos'!$F$6*H30+'Optativa 1 Datos'!$F$7*J30+'Optativa 1 Datos'!$F$8*L30+'Optativa 1 Datos'!$F$9*N30+'Optativa 1 Datos'!$F$10*P30+'Optativa 1 Datos'!$F$11*R30+'Optativa 1 Datos'!$F$12*T30+'Optativa 1 Datos'!$F$13*V30,2)</f>
        <v>0</v>
      </c>
      <c r="AF30" s="22">
        <f>ROUND('Optativa 1 Datos'!$G$4*D30*E30+'Optativa 1 Datos'!$G$5*F30*G30+'Optativa 1 Datos'!$G$6*H30*I30+'Optativa 1 Datos'!$G$7*J30*K30+'Optativa 1 Datos'!$G$8*L30*M30+'Optativa 1 Datos'!$G$9*N30*O30+'Optativa 1 Datos'!$G$10*P30*Q30+'Optativa 1 Datos'!$G$11*R30*S30+'Optativa 1 Datos'!$G$12*T30*U30+'Optativa 1 Datos'!$G$13*V30*W30,2)</f>
        <v>0</v>
      </c>
      <c r="AG30" s="22">
        <f>ROUND('Optativa 1 Datos'!$G$4*D30+'Optativa 1 Datos'!$G$5*F30+'Optativa 1 Datos'!$G$6*H30+'Optativa 1 Datos'!$G$7*J30+'Optativa 1 Datos'!$G$8*L30+'Optativa 1 Datos'!$G$9*N30+'Optativa 1 Datos'!$G$10*P30+'Optativa 1 Datos'!$G$11*R30+'Optativa 1 Datos'!$G$12*T30+'Optativa 1 Datos'!$G$13*V30,2)</f>
        <v>0</v>
      </c>
      <c r="AH30" s="22">
        <f>ROUND('Optativa 1 Datos'!$H$4*D30*E30+'Optativa 1 Datos'!$H$5*F30*G30+'Optativa 1 Datos'!$H$6*H30*I30+'Optativa 1 Datos'!$H$7*J30*K30+'Optativa 1 Datos'!$H$8*L30*M30+'Optativa 1 Datos'!$H$9*N30*O30+'Optativa 1 Datos'!$H$10*P30*Q30+'Optativa 1 Datos'!$H$11*R30*S30+'Optativa 1 Datos'!$H$12*T30*U30+'Optativa 1 Datos'!$H$13*V30*W30,2)</f>
        <v>0</v>
      </c>
      <c r="AI30" s="22">
        <f>ROUND('Optativa 1 Datos'!$H$4*D30+'Optativa 1 Datos'!$H$5*F30+'Optativa 1 Datos'!$H$6*H30+'Optativa 1 Datos'!$H$7*J30+'Optativa 1 Datos'!$H$8*L30+'Optativa 1 Datos'!$H$9*N30+'Optativa 1 Datos'!$H$10*P30+'Optativa 1 Datos'!$H$11*R30+'Optativa 1 Datos'!$H$12*T30+'Optativa 1 Datos'!$H$13*V30,2)</f>
        <v>0</v>
      </c>
      <c r="AJ30" s="22">
        <f>ROUND('Optativa 1 Datos'!$I$4*D30*E30+'Optativa 1 Datos'!$I$5*F30*G30+'Optativa 1 Datos'!$I$6*H30*I30+'Optativa 1 Datos'!$I$7*J30*K30+'Optativa 1 Datos'!$I$8*L30*M30+'Optativa 1 Datos'!$I$9*N30*O30+'Optativa 1 Datos'!$I$10*P30*Q30+'Optativa 1 Datos'!$I$11*R30*S30+'Optativa 1 Datos'!$I$12*T30*U30+'Optativa 1 Datos'!$I$13*V30*W30,2)</f>
        <v>0</v>
      </c>
      <c r="AK30" s="22">
        <f>ROUND('Optativa 1 Datos'!$I$4*D30+'Optativa 1 Datos'!$I$5*F30+'Optativa 1 Datos'!$I$6*H30+'Optativa 1 Datos'!$I$7*J30+'Optativa 1 Datos'!$I$8*L30+'Optativa 1 Datos'!$I$9*N30+'Optativa 1 Datos'!$I$10*P30+'Optativa 1 Datos'!$I$11*R30+'Optativa 1 Datos'!$I$12*T30+'Optativa 1 Datos'!$I$13*V30,2)</f>
        <v>0</v>
      </c>
      <c r="AL30" s="22">
        <f>ROUND('Optativa 1 Datos'!$J$4*D30*E30+'Optativa 1 Datos'!$J$5*F30*G30+'Optativa 1 Datos'!$J$6*H30*I30+'Optativa 1 Datos'!$J$7*J30*K30+'Optativa 1 Datos'!$J$8*L30*M30+'Optativa 1 Datos'!$J$9*N30*O30+'Optativa 1 Datos'!$J$10*P30*Q30+'Optativa 1 Datos'!$J$11*R30*S30+'Optativa 1 Datos'!$J$12*T30*U30+'Optativa 1 Datos'!$J$13*V30*W30,2)</f>
        <v>0</v>
      </c>
      <c r="AM30" s="22">
        <f>ROUND('Optativa 1 Datos'!$J$4*D30+'Optativa 1 Datos'!$J$5*F30+'Optativa 1 Datos'!$J$6*H30+'Optativa 1 Datos'!$J$7*J30+'Optativa 1 Datos'!$J$8*L30+'Optativa 1 Datos'!$J$9*N30+'Optativa 1 Datos'!$J$10*P30+'Optativa 1 Datos'!$J$11*R30+'Optativa 1 Datos'!$J$12*T30+'Optativa 1 Datos'!$J$13*V30,2)</f>
        <v>0</v>
      </c>
      <c r="AN30" s="22">
        <f>ROUND('Optativa 1 Datos'!$K$4*D30*E30+'Optativa 1 Datos'!$K$5*F30*G30+'Optativa 1 Datos'!$K$6*H30*I30+'Optativa 1 Datos'!$K$7*J30*K30+'Optativa 1 Datos'!$K$8*L30*M30+'Optativa 1 Datos'!$K$9*N30*O30+'Optativa 1 Datos'!$K$10*P30*Q30+'Optativa 1 Datos'!$K$11*R30*S30+'Optativa 1 Datos'!$K$12*T30*U30+'Optativa 1 Datos'!$K$13*V30*W30,2)</f>
        <v>0</v>
      </c>
      <c r="AO30" s="22">
        <f>ROUND('Optativa 1 Datos'!$K$4*D30+'Optativa 1 Datos'!$K$5*F30+'Optativa 1 Datos'!$K$6*H30+'Optativa 1 Datos'!$K$7*J30+'Optativa 1 Datos'!$K$8*L30+'Optativa 1 Datos'!$K$9*N30+'Optativa 1 Datos'!$K$10*P30+'Optativa 1 Datos'!$K$11*R30+'Optativa 1 Datos'!$K$12*T30+'Optativa 1 Datos'!$K$13*V30,2)</f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2">
        <f>ROUND('Optativa 1 Datos'!$D$4*D31*E31+'Optativa 1 Datos'!$D$5*F31*G31+'Optativa 1 Datos'!$D$6*H31*I31+'Optativa 1 Datos'!$D$7*J31*K31+'Optativa 1 Datos'!$D$8*L31*M31+'Optativa 1 Datos'!$D$9*N31*O31+'Optativa 1 Datos'!$D$10*P31*Q31+'Optativa 1 Datos'!$D$11*R31*S31+'Optativa 1 Datos'!$D$12*T31*U31+'Optativa 1 Datos'!$D$13*V31*W31,2)</f>
        <v>0</v>
      </c>
      <c r="AA31" s="22">
        <f>ROUND('Optativa 1 Datos'!$D$4*D31+'Optativa 1 Datos'!$D$5*F31+'Optativa 1 Datos'!$D$6*H31+'Optativa 1 Datos'!$D$7*J31+'Optativa 1 Datos'!$D$8*L31+'Optativa 1 Datos'!$D$9*N31+'Optativa 1 Datos'!$D$10*P31+'Optativa 1 Datos'!$D$11*R31+'Optativa 1 Datos'!$D$12*T31+'Optativa 1 Datos'!$D$13*V31,2)</f>
        <v>0</v>
      </c>
      <c r="AB31" s="22">
        <f>ROUND('Optativa 1 Datos'!$E$4*D31*E31+'Optativa 1 Datos'!$E$5*F31*G31+'Optativa 1 Datos'!$E$6*H31*I31+'Optativa 1 Datos'!$E$7*J31*K31+'Optativa 1 Datos'!$E$8*L31*M31+'Optativa 1 Datos'!$E$9*N31*O31+'Optativa 1 Datos'!$E$10*P31*Q31+'Optativa 1 Datos'!$E$11*R31*S31+'Optativa 1 Datos'!$E$12*T31*U31+'Optativa 1 Datos'!$E$13*V31*W31,2)</f>
        <v>0</v>
      </c>
      <c r="AC31" s="22">
        <f>ROUND('Optativa 1 Datos'!$E$4*D31+'Optativa 1 Datos'!$E$5*F31+'Optativa 1 Datos'!$E$6*H31+'Optativa 1 Datos'!$E$7*J31+'Optativa 1 Datos'!$E$8*L31+'Optativa 1 Datos'!$E$9*N31+'Optativa 1 Datos'!$E$10*P31+'Optativa 1 Datos'!$E$11*R31+'Optativa 1 Datos'!$E$12*T31+'Optativa 1 Datos'!$E$13*V31,2)</f>
        <v>0</v>
      </c>
      <c r="AD31" s="22">
        <f>ROUND('Optativa 1 Datos'!$F$4*D31*E31+'Optativa 1 Datos'!$F$5*F31*G31+'Optativa 1 Datos'!$F$6*H31*I31+'Optativa 1 Datos'!$F$7*J31*K31+'Optativa 1 Datos'!$F$8*L31*M31+'Optativa 1 Datos'!$F$9*N31*O31+'Optativa 1 Datos'!$F$10*P31*Q31+'Optativa 1 Datos'!$F$11*R31*S31+'Optativa 1 Datos'!$F$12*T31*U31+'Optativa 1 Datos'!$F$13*V31*W31,2)</f>
        <v>0</v>
      </c>
      <c r="AE31" s="22">
        <f>ROUND('Optativa 1 Datos'!$F$4*D31+'Optativa 1 Datos'!$F$5*F31+'Optativa 1 Datos'!$F$6*H31+'Optativa 1 Datos'!$F$7*J31+'Optativa 1 Datos'!$F$8*L31+'Optativa 1 Datos'!$F$9*N31+'Optativa 1 Datos'!$F$10*P31+'Optativa 1 Datos'!$F$11*R31+'Optativa 1 Datos'!$F$12*T31+'Optativa 1 Datos'!$F$13*V31,2)</f>
        <v>0</v>
      </c>
      <c r="AF31" s="22">
        <f>ROUND('Optativa 1 Datos'!$G$4*D31*E31+'Optativa 1 Datos'!$G$5*F31*G31+'Optativa 1 Datos'!$G$6*H31*I31+'Optativa 1 Datos'!$G$7*J31*K31+'Optativa 1 Datos'!$G$8*L31*M31+'Optativa 1 Datos'!$G$9*N31*O31+'Optativa 1 Datos'!$G$10*P31*Q31+'Optativa 1 Datos'!$G$11*R31*S31+'Optativa 1 Datos'!$G$12*T31*U31+'Optativa 1 Datos'!$G$13*V31*W31,2)</f>
        <v>0</v>
      </c>
      <c r="AG31" s="22">
        <f>ROUND('Optativa 1 Datos'!$G$4*D31+'Optativa 1 Datos'!$G$5*F31+'Optativa 1 Datos'!$G$6*H31+'Optativa 1 Datos'!$G$7*J31+'Optativa 1 Datos'!$G$8*L31+'Optativa 1 Datos'!$G$9*N31+'Optativa 1 Datos'!$G$10*P31+'Optativa 1 Datos'!$G$11*R31+'Optativa 1 Datos'!$G$12*T31+'Optativa 1 Datos'!$G$13*V31,2)</f>
        <v>0</v>
      </c>
      <c r="AH31" s="22">
        <f>ROUND('Optativa 1 Datos'!$H$4*D31*E31+'Optativa 1 Datos'!$H$5*F31*G31+'Optativa 1 Datos'!$H$6*H31*I31+'Optativa 1 Datos'!$H$7*J31*K31+'Optativa 1 Datos'!$H$8*L31*M31+'Optativa 1 Datos'!$H$9*N31*O31+'Optativa 1 Datos'!$H$10*P31*Q31+'Optativa 1 Datos'!$H$11*R31*S31+'Optativa 1 Datos'!$H$12*T31*U31+'Optativa 1 Datos'!$H$13*V31*W31,2)</f>
        <v>0</v>
      </c>
      <c r="AI31" s="22">
        <f>ROUND('Optativa 1 Datos'!$H$4*D31+'Optativa 1 Datos'!$H$5*F31+'Optativa 1 Datos'!$H$6*H31+'Optativa 1 Datos'!$H$7*J31+'Optativa 1 Datos'!$H$8*L31+'Optativa 1 Datos'!$H$9*N31+'Optativa 1 Datos'!$H$10*P31+'Optativa 1 Datos'!$H$11*R31+'Optativa 1 Datos'!$H$12*T31+'Optativa 1 Datos'!$H$13*V31,2)</f>
        <v>0</v>
      </c>
      <c r="AJ31" s="22">
        <f>ROUND('Optativa 1 Datos'!$I$4*D31*E31+'Optativa 1 Datos'!$I$5*F31*G31+'Optativa 1 Datos'!$I$6*H31*I31+'Optativa 1 Datos'!$I$7*J31*K31+'Optativa 1 Datos'!$I$8*L31*M31+'Optativa 1 Datos'!$I$9*N31*O31+'Optativa 1 Datos'!$I$10*P31*Q31+'Optativa 1 Datos'!$I$11*R31*S31+'Optativa 1 Datos'!$I$12*T31*U31+'Optativa 1 Datos'!$I$13*V31*W31,2)</f>
        <v>0</v>
      </c>
      <c r="AK31" s="22">
        <f>ROUND('Optativa 1 Datos'!$I$4*D31+'Optativa 1 Datos'!$I$5*F31+'Optativa 1 Datos'!$I$6*H31+'Optativa 1 Datos'!$I$7*J31+'Optativa 1 Datos'!$I$8*L31+'Optativa 1 Datos'!$I$9*N31+'Optativa 1 Datos'!$I$10*P31+'Optativa 1 Datos'!$I$11*R31+'Optativa 1 Datos'!$I$12*T31+'Optativa 1 Datos'!$I$13*V31,2)</f>
        <v>0</v>
      </c>
      <c r="AL31" s="22">
        <f>ROUND('Optativa 1 Datos'!$J$4*D31*E31+'Optativa 1 Datos'!$J$5*F31*G31+'Optativa 1 Datos'!$J$6*H31*I31+'Optativa 1 Datos'!$J$7*J31*K31+'Optativa 1 Datos'!$J$8*L31*M31+'Optativa 1 Datos'!$J$9*N31*O31+'Optativa 1 Datos'!$J$10*P31*Q31+'Optativa 1 Datos'!$J$11*R31*S31+'Optativa 1 Datos'!$J$12*T31*U31+'Optativa 1 Datos'!$J$13*V31*W31,2)</f>
        <v>0</v>
      </c>
      <c r="AM31" s="22">
        <f>ROUND('Optativa 1 Datos'!$J$4*D31+'Optativa 1 Datos'!$J$5*F31+'Optativa 1 Datos'!$J$6*H31+'Optativa 1 Datos'!$J$7*J31+'Optativa 1 Datos'!$J$8*L31+'Optativa 1 Datos'!$J$9*N31+'Optativa 1 Datos'!$J$10*P31+'Optativa 1 Datos'!$J$11*R31+'Optativa 1 Datos'!$J$12*T31+'Optativa 1 Datos'!$J$13*V31,2)</f>
        <v>0</v>
      </c>
      <c r="AN31" s="22">
        <f>ROUND('Optativa 1 Datos'!$K$4*D31*E31+'Optativa 1 Datos'!$K$5*F31*G31+'Optativa 1 Datos'!$K$6*H31*I31+'Optativa 1 Datos'!$K$7*J31*K31+'Optativa 1 Datos'!$K$8*L31*M31+'Optativa 1 Datos'!$K$9*N31*O31+'Optativa 1 Datos'!$K$10*P31*Q31+'Optativa 1 Datos'!$K$11*R31*S31+'Optativa 1 Datos'!$K$12*T31*U31+'Optativa 1 Datos'!$K$13*V31*W31,2)</f>
        <v>0</v>
      </c>
      <c r="AO31" s="22">
        <f>ROUND('Optativa 1 Datos'!$K$4*D31+'Optativa 1 Datos'!$K$5*F31+'Optativa 1 Datos'!$K$6*H31+'Optativa 1 Datos'!$K$7*J31+'Optativa 1 Datos'!$K$8*L31+'Optativa 1 Datos'!$K$9*N31+'Optativa 1 Datos'!$K$10*P31+'Optativa 1 Datos'!$K$11*R31+'Optativa 1 Datos'!$K$12*T31+'Optativa 1 Datos'!$K$13*V31,2)</f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2">
        <f>ROUND('Optativa 1 Datos'!$D$4*D32*E32+'Optativa 1 Datos'!$D$5*F32*G32+'Optativa 1 Datos'!$D$6*H32*I32+'Optativa 1 Datos'!$D$7*J32*K32+'Optativa 1 Datos'!$D$8*L32*M32+'Optativa 1 Datos'!$D$9*N32*O32+'Optativa 1 Datos'!$D$10*P32*Q32+'Optativa 1 Datos'!$D$11*R32*S32+'Optativa 1 Datos'!$D$12*T32*U32+'Optativa 1 Datos'!$D$13*V32*W32,2)</f>
        <v>0</v>
      </c>
      <c r="AA32" s="22">
        <f>ROUND('Optativa 1 Datos'!$D$4*D32+'Optativa 1 Datos'!$D$5*F32+'Optativa 1 Datos'!$D$6*H32+'Optativa 1 Datos'!$D$7*J32+'Optativa 1 Datos'!$D$8*L32+'Optativa 1 Datos'!$D$9*N32+'Optativa 1 Datos'!$D$10*P32+'Optativa 1 Datos'!$D$11*R32+'Optativa 1 Datos'!$D$12*T32+'Optativa 1 Datos'!$D$13*V32,2)</f>
        <v>0</v>
      </c>
      <c r="AB32" s="22">
        <f>ROUND('Optativa 1 Datos'!$E$4*D32*E32+'Optativa 1 Datos'!$E$5*F32*G32+'Optativa 1 Datos'!$E$6*H32*I32+'Optativa 1 Datos'!$E$7*J32*K32+'Optativa 1 Datos'!$E$8*L32*M32+'Optativa 1 Datos'!$E$9*N32*O32+'Optativa 1 Datos'!$E$10*P32*Q32+'Optativa 1 Datos'!$E$11*R32*S32+'Optativa 1 Datos'!$E$12*T32*U32+'Optativa 1 Datos'!$E$13*V32*W32,2)</f>
        <v>0</v>
      </c>
      <c r="AC32" s="22">
        <f>ROUND('Optativa 1 Datos'!$E$4*D32+'Optativa 1 Datos'!$E$5*F32+'Optativa 1 Datos'!$E$6*H32+'Optativa 1 Datos'!$E$7*J32+'Optativa 1 Datos'!$E$8*L32+'Optativa 1 Datos'!$E$9*N32+'Optativa 1 Datos'!$E$10*P32+'Optativa 1 Datos'!$E$11*R32+'Optativa 1 Datos'!$E$12*T32+'Optativa 1 Datos'!$E$13*V32,2)</f>
        <v>0</v>
      </c>
      <c r="AD32" s="22">
        <f>ROUND('Optativa 1 Datos'!$F$4*D32*E32+'Optativa 1 Datos'!$F$5*F32*G32+'Optativa 1 Datos'!$F$6*H32*I32+'Optativa 1 Datos'!$F$7*J32*K32+'Optativa 1 Datos'!$F$8*L32*M32+'Optativa 1 Datos'!$F$9*N32*O32+'Optativa 1 Datos'!$F$10*P32*Q32+'Optativa 1 Datos'!$F$11*R32*S32+'Optativa 1 Datos'!$F$12*T32*U32+'Optativa 1 Datos'!$F$13*V32*W32,2)</f>
        <v>0</v>
      </c>
      <c r="AE32" s="22">
        <f>ROUND('Optativa 1 Datos'!$F$4*D32+'Optativa 1 Datos'!$F$5*F32+'Optativa 1 Datos'!$F$6*H32+'Optativa 1 Datos'!$F$7*J32+'Optativa 1 Datos'!$F$8*L32+'Optativa 1 Datos'!$F$9*N32+'Optativa 1 Datos'!$F$10*P32+'Optativa 1 Datos'!$F$11*R32+'Optativa 1 Datos'!$F$12*T32+'Optativa 1 Datos'!$F$13*V32,2)</f>
        <v>0</v>
      </c>
      <c r="AF32" s="22">
        <f>ROUND('Optativa 1 Datos'!$G$4*D32*E32+'Optativa 1 Datos'!$G$5*F32*G32+'Optativa 1 Datos'!$G$6*H32*I32+'Optativa 1 Datos'!$G$7*J32*K32+'Optativa 1 Datos'!$G$8*L32*M32+'Optativa 1 Datos'!$G$9*N32*O32+'Optativa 1 Datos'!$G$10*P32*Q32+'Optativa 1 Datos'!$G$11*R32*S32+'Optativa 1 Datos'!$G$12*T32*U32+'Optativa 1 Datos'!$G$13*V32*W32,2)</f>
        <v>0</v>
      </c>
      <c r="AG32" s="22">
        <f>ROUND('Optativa 1 Datos'!$G$4*D32+'Optativa 1 Datos'!$G$5*F32+'Optativa 1 Datos'!$G$6*H32+'Optativa 1 Datos'!$G$7*J32+'Optativa 1 Datos'!$G$8*L32+'Optativa 1 Datos'!$G$9*N32+'Optativa 1 Datos'!$G$10*P32+'Optativa 1 Datos'!$G$11*R32+'Optativa 1 Datos'!$G$12*T32+'Optativa 1 Datos'!$G$13*V32,2)</f>
        <v>0</v>
      </c>
      <c r="AH32" s="22">
        <f>ROUND('Optativa 1 Datos'!$H$4*D32*E32+'Optativa 1 Datos'!$H$5*F32*G32+'Optativa 1 Datos'!$H$6*H32*I32+'Optativa 1 Datos'!$H$7*J32*K32+'Optativa 1 Datos'!$H$8*L32*M32+'Optativa 1 Datos'!$H$9*N32*O32+'Optativa 1 Datos'!$H$10*P32*Q32+'Optativa 1 Datos'!$H$11*R32*S32+'Optativa 1 Datos'!$H$12*T32*U32+'Optativa 1 Datos'!$H$13*V32*W32,2)</f>
        <v>0</v>
      </c>
      <c r="AI32" s="22">
        <f>ROUND('Optativa 1 Datos'!$H$4*D32+'Optativa 1 Datos'!$H$5*F32+'Optativa 1 Datos'!$H$6*H32+'Optativa 1 Datos'!$H$7*J32+'Optativa 1 Datos'!$H$8*L32+'Optativa 1 Datos'!$H$9*N32+'Optativa 1 Datos'!$H$10*P32+'Optativa 1 Datos'!$H$11*R32+'Optativa 1 Datos'!$H$12*T32+'Optativa 1 Datos'!$H$13*V32,2)</f>
        <v>0</v>
      </c>
      <c r="AJ32" s="22">
        <f>ROUND('Optativa 1 Datos'!$I$4*D32*E32+'Optativa 1 Datos'!$I$5*F32*G32+'Optativa 1 Datos'!$I$6*H32*I32+'Optativa 1 Datos'!$I$7*J32*K32+'Optativa 1 Datos'!$I$8*L32*M32+'Optativa 1 Datos'!$I$9*N32*O32+'Optativa 1 Datos'!$I$10*P32*Q32+'Optativa 1 Datos'!$I$11*R32*S32+'Optativa 1 Datos'!$I$12*T32*U32+'Optativa 1 Datos'!$I$13*V32*W32,2)</f>
        <v>0</v>
      </c>
      <c r="AK32" s="22">
        <f>ROUND('Optativa 1 Datos'!$I$4*D32+'Optativa 1 Datos'!$I$5*F32+'Optativa 1 Datos'!$I$6*H32+'Optativa 1 Datos'!$I$7*J32+'Optativa 1 Datos'!$I$8*L32+'Optativa 1 Datos'!$I$9*N32+'Optativa 1 Datos'!$I$10*P32+'Optativa 1 Datos'!$I$11*R32+'Optativa 1 Datos'!$I$12*T32+'Optativa 1 Datos'!$I$13*V32,2)</f>
        <v>0</v>
      </c>
      <c r="AL32" s="22">
        <f>ROUND('Optativa 1 Datos'!$J$4*D32*E32+'Optativa 1 Datos'!$J$5*F32*G32+'Optativa 1 Datos'!$J$6*H32*I32+'Optativa 1 Datos'!$J$7*J32*K32+'Optativa 1 Datos'!$J$8*L32*M32+'Optativa 1 Datos'!$J$9*N32*O32+'Optativa 1 Datos'!$J$10*P32*Q32+'Optativa 1 Datos'!$J$11*R32*S32+'Optativa 1 Datos'!$J$12*T32*U32+'Optativa 1 Datos'!$J$13*V32*W32,2)</f>
        <v>0</v>
      </c>
      <c r="AM32" s="22">
        <f>ROUND('Optativa 1 Datos'!$J$4*D32+'Optativa 1 Datos'!$J$5*F32+'Optativa 1 Datos'!$J$6*H32+'Optativa 1 Datos'!$J$7*J32+'Optativa 1 Datos'!$J$8*L32+'Optativa 1 Datos'!$J$9*N32+'Optativa 1 Datos'!$J$10*P32+'Optativa 1 Datos'!$J$11*R32+'Optativa 1 Datos'!$J$12*T32+'Optativa 1 Datos'!$J$13*V32,2)</f>
        <v>0</v>
      </c>
      <c r="AN32" s="22">
        <f>ROUND('Optativa 1 Datos'!$K$4*D32*E32+'Optativa 1 Datos'!$K$5*F32*G32+'Optativa 1 Datos'!$K$6*H32*I32+'Optativa 1 Datos'!$K$7*J32*K32+'Optativa 1 Datos'!$K$8*L32*M32+'Optativa 1 Datos'!$K$9*N32*O32+'Optativa 1 Datos'!$K$10*P32*Q32+'Optativa 1 Datos'!$K$11*R32*S32+'Optativa 1 Datos'!$K$12*T32*U32+'Optativa 1 Datos'!$K$13*V32*W32,2)</f>
        <v>0</v>
      </c>
      <c r="AO32" s="22">
        <f>ROUND('Optativa 1 Datos'!$K$4*D32+'Optativa 1 Datos'!$K$5*F32+'Optativa 1 Datos'!$K$6*H32+'Optativa 1 Datos'!$K$7*J32+'Optativa 1 Datos'!$K$8*L32+'Optativa 1 Datos'!$K$9*N32+'Optativa 1 Datos'!$K$10*P32+'Optativa 1 Datos'!$K$11*R32+'Optativa 1 Datos'!$K$12*T32+'Optativa 1 Datos'!$K$13*V32,2)</f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2">
        <f>ROUND('Optativa 1 Datos'!$D$4*D33*E33+'Optativa 1 Datos'!$D$5*F33*G33+'Optativa 1 Datos'!$D$6*H33*I33+'Optativa 1 Datos'!$D$7*J33*K33+'Optativa 1 Datos'!$D$8*L33*M33+'Optativa 1 Datos'!$D$9*N33*O33+'Optativa 1 Datos'!$D$10*P33*Q33+'Optativa 1 Datos'!$D$11*R33*S33+'Optativa 1 Datos'!$D$12*T33*U33+'Optativa 1 Datos'!$D$13*V33*W33,2)</f>
        <v>0</v>
      </c>
      <c r="AA33" s="22">
        <f>ROUND('Optativa 1 Datos'!$D$4*D33+'Optativa 1 Datos'!$D$5*F33+'Optativa 1 Datos'!$D$6*H33+'Optativa 1 Datos'!$D$7*J33+'Optativa 1 Datos'!$D$8*L33+'Optativa 1 Datos'!$D$9*N33+'Optativa 1 Datos'!$D$10*P33+'Optativa 1 Datos'!$D$11*R33+'Optativa 1 Datos'!$D$12*T33+'Optativa 1 Datos'!$D$13*V33,2)</f>
        <v>0</v>
      </c>
      <c r="AB33" s="22">
        <f>ROUND('Optativa 1 Datos'!$E$4*D33*E33+'Optativa 1 Datos'!$E$5*F33*G33+'Optativa 1 Datos'!$E$6*H33*I33+'Optativa 1 Datos'!$E$7*J33*K33+'Optativa 1 Datos'!$E$8*L33*M33+'Optativa 1 Datos'!$E$9*N33*O33+'Optativa 1 Datos'!$E$10*P33*Q33+'Optativa 1 Datos'!$E$11*R33*S33+'Optativa 1 Datos'!$E$12*T33*U33+'Optativa 1 Datos'!$E$13*V33*W33,2)</f>
        <v>0</v>
      </c>
      <c r="AC33" s="22">
        <f>ROUND('Optativa 1 Datos'!$E$4*D33+'Optativa 1 Datos'!$E$5*F33+'Optativa 1 Datos'!$E$6*H33+'Optativa 1 Datos'!$E$7*J33+'Optativa 1 Datos'!$E$8*L33+'Optativa 1 Datos'!$E$9*N33+'Optativa 1 Datos'!$E$10*P33+'Optativa 1 Datos'!$E$11*R33+'Optativa 1 Datos'!$E$12*T33+'Optativa 1 Datos'!$E$13*V33,2)</f>
        <v>0</v>
      </c>
      <c r="AD33" s="22">
        <f>ROUND('Optativa 1 Datos'!$F$4*D33*E33+'Optativa 1 Datos'!$F$5*F33*G33+'Optativa 1 Datos'!$F$6*H33*I33+'Optativa 1 Datos'!$F$7*J33*K33+'Optativa 1 Datos'!$F$8*L33*M33+'Optativa 1 Datos'!$F$9*N33*O33+'Optativa 1 Datos'!$F$10*P33*Q33+'Optativa 1 Datos'!$F$11*R33*S33+'Optativa 1 Datos'!$F$12*T33*U33+'Optativa 1 Datos'!$F$13*V33*W33,2)</f>
        <v>0</v>
      </c>
      <c r="AE33" s="22">
        <f>ROUND('Optativa 1 Datos'!$F$4*D33+'Optativa 1 Datos'!$F$5*F33+'Optativa 1 Datos'!$F$6*H33+'Optativa 1 Datos'!$F$7*J33+'Optativa 1 Datos'!$F$8*L33+'Optativa 1 Datos'!$F$9*N33+'Optativa 1 Datos'!$F$10*P33+'Optativa 1 Datos'!$F$11*R33+'Optativa 1 Datos'!$F$12*T33+'Optativa 1 Datos'!$F$13*V33,2)</f>
        <v>0</v>
      </c>
      <c r="AF33" s="22">
        <f>ROUND('Optativa 1 Datos'!$G$4*D33*E33+'Optativa 1 Datos'!$G$5*F33*G33+'Optativa 1 Datos'!$G$6*H33*I33+'Optativa 1 Datos'!$G$7*J33*K33+'Optativa 1 Datos'!$G$8*L33*M33+'Optativa 1 Datos'!$G$9*N33*O33+'Optativa 1 Datos'!$G$10*P33*Q33+'Optativa 1 Datos'!$G$11*R33*S33+'Optativa 1 Datos'!$G$12*T33*U33+'Optativa 1 Datos'!$G$13*V33*W33,2)</f>
        <v>0</v>
      </c>
      <c r="AG33" s="22">
        <f>ROUND('Optativa 1 Datos'!$G$4*D33+'Optativa 1 Datos'!$G$5*F33+'Optativa 1 Datos'!$G$6*H33+'Optativa 1 Datos'!$G$7*J33+'Optativa 1 Datos'!$G$8*L33+'Optativa 1 Datos'!$G$9*N33+'Optativa 1 Datos'!$G$10*P33+'Optativa 1 Datos'!$G$11*R33+'Optativa 1 Datos'!$G$12*T33+'Optativa 1 Datos'!$G$13*V33,2)</f>
        <v>0</v>
      </c>
      <c r="AH33" s="22">
        <f>ROUND('Optativa 1 Datos'!$H$4*D33*E33+'Optativa 1 Datos'!$H$5*F33*G33+'Optativa 1 Datos'!$H$6*H33*I33+'Optativa 1 Datos'!$H$7*J33*K33+'Optativa 1 Datos'!$H$8*L33*M33+'Optativa 1 Datos'!$H$9*N33*O33+'Optativa 1 Datos'!$H$10*P33*Q33+'Optativa 1 Datos'!$H$11*R33*S33+'Optativa 1 Datos'!$H$12*T33*U33+'Optativa 1 Datos'!$H$13*V33*W33,2)</f>
        <v>0</v>
      </c>
      <c r="AI33" s="22">
        <f>ROUND('Optativa 1 Datos'!$H$4*D33+'Optativa 1 Datos'!$H$5*F33+'Optativa 1 Datos'!$H$6*H33+'Optativa 1 Datos'!$H$7*J33+'Optativa 1 Datos'!$H$8*L33+'Optativa 1 Datos'!$H$9*N33+'Optativa 1 Datos'!$H$10*P33+'Optativa 1 Datos'!$H$11*R33+'Optativa 1 Datos'!$H$12*T33+'Optativa 1 Datos'!$H$13*V33,2)</f>
        <v>0</v>
      </c>
      <c r="AJ33" s="22">
        <f>ROUND('Optativa 1 Datos'!$I$4*D33*E33+'Optativa 1 Datos'!$I$5*F33*G33+'Optativa 1 Datos'!$I$6*H33*I33+'Optativa 1 Datos'!$I$7*J33*K33+'Optativa 1 Datos'!$I$8*L33*M33+'Optativa 1 Datos'!$I$9*N33*O33+'Optativa 1 Datos'!$I$10*P33*Q33+'Optativa 1 Datos'!$I$11*R33*S33+'Optativa 1 Datos'!$I$12*T33*U33+'Optativa 1 Datos'!$I$13*V33*W33,2)</f>
        <v>0</v>
      </c>
      <c r="AK33" s="22">
        <f>ROUND('Optativa 1 Datos'!$I$4*D33+'Optativa 1 Datos'!$I$5*F33+'Optativa 1 Datos'!$I$6*H33+'Optativa 1 Datos'!$I$7*J33+'Optativa 1 Datos'!$I$8*L33+'Optativa 1 Datos'!$I$9*N33+'Optativa 1 Datos'!$I$10*P33+'Optativa 1 Datos'!$I$11*R33+'Optativa 1 Datos'!$I$12*T33+'Optativa 1 Datos'!$I$13*V33,2)</f>
        <v>0</v>
      </c>
      <c r="AL33" s="22">
        <f>ROUND('Optativa 1 Datos'!$J$4*D33*E33+'Optativa 1 Datos'!$J$5*F33*G33+'Optativa 1 Datos'!$J$6*H33*I33+'Optativa 1 Datos'!$J$7*J33*K33+'Optativa 1 Datos'!$J$8*L33*M33+'Optativa 1 Datos'!$J$9*N33*O33+'Optativa 1 Datos'!$J$10*P33*Q33+'Optativa 1 Datos'!$J$11*R33*S33+'Optativa 1 Datos'!$J$12*T33*U33+'Optativa 1 Datos'!$J$13*V33*W33,2)</f>
        <v>0</v>
      </c>
      <c r="AM33" s="22">
        <f>ROUND('Optativa 1 Datos'!$J$4*D33+'Optativa 1 Datos'!$J$5*F33+'Optativa 1 Datos'!$J$6*H33+'Optativa 1 Datos'!$J$7*J33+'Optativa 1 Datos'!$J$8*L33+'Optativa 1 Datos'!$J$9*N33+'Optativa 1 Datos'!$J$10*P33+'Optativa 1 Datos'!$J$11*R33+'Optativa 1 Datos'!$J$12*T33+'Optativa 1 Datos'!$J$13*V33,2)</f>
        <v>0</v>
      </c>
      <c r="AN33" s="22">
        <f>ROUND('Optativa 1 Datos'!$K$4*D33*E33+'Optativa 1 Datos'!$K$5*F33*G33+'Optativa 1 Datos'!$K$6*H33*I33+'Optativa 1 Datos'!$K$7*J33*K33+'Optativa 1 Datos'!$K$8*L33*M33+'Optativa 1 Datos'!$K$9*N33*O33+'Optativa 1 Datos'!$K$10*P33*Q33+'Optativa 1 Datos'!$K$11*R33*S33+'Optativa 1 Datos'!$K$12*T33*U33+'Optativa 1 Datos'!$K$13*V33*W33,2)</f>
        <v>0</v>
      </c>
      <c r="AO33" s="22">
        <f>ROUND('Optativa 1 Datos'!$K$4*D33+'Optativa 1 Datos'!$K$5*F33+'Optativa 1 Datos'!$K$6*H33+'Optativa 1 Datos'!$K$7*J33+'Optativa 1 Datos'!$K$8*L33+'Optativa 1 Datos'!$K$9*N33+'Optativa 1 Datos'!$K$10*P33+'Optativa 1 Datos'!$K$11*R33+'Optativa 1 Datos'!$K$12*T33+'Optativa 1 Datos'!$K$13*V33,2)</f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2">
        <f>ROUND('Optativa 1 Datos'!$D$4*D34*E34+'Optativa 1 Datos'!$D$5*F34*G34+'Optativa 1 Datos'!$D$6*H34*I34+'Optativa 1 Datos'!$D$7*J34*K34+'Optativa 1 Datos'!$D$8*L34*M34+'Optativa 1 Datos'!$D$9*N34*O34+'Optativa 1 Datos'!$D$10*P34*Q34+'Optativa 1 Datos'!$D$11*R34*S34+'Optativa 1 Datos'!$D$12*T34*U34+'Optativa 1 Datos'!$D$13*V34*W34,2)</f>
        <v>0</v>
      </c>
      <c r="AA34" s="22">
        <f>ROUND('Optativa 1 Datos'!$D$4*D34+'Optativa 1 Datos'!$D$5*F34+'Optativa 1 Datos'!$D$6*H34+'Optativa 1 Datos'!$D$7*J34+'Optativa 1 Datos'!$D$8*L34+'Optativa 1 Datos'!$D$9*N34+'Optativa 1 Datos'!$D$10*P34+'Optativa 1 Datos'!$D$11*R34+'Optativa 1 Datos'!$D$12*T34+'Optativa 1 Datos'!$D$13*V34,2)</f>
        <v>0</v>
      </c>
      <c r="AB34" s="22">
        <f>ROUND('Optativa 1 Datos'!$E$4*D34*E34+'Optativa 1 Datos'!$E$5*F34*G34+'Optativa 1 Datos'!$E$6*H34*I34+'Optativa 1 Datos'!$E$7*J34*K34+'Optativa 1 Datos'!$E$8*L34*M34+'Optativa 1 Datos'!$E$9*N34*O34+'Optativa 1 Datos'!$E$10*P34*Q34+'Optativa 1 Datos'!$E$11*R34*S34+'Optativa 1 Datos'!$E$12*T34*U34+'Optativa 1 Datos'!$E$13*V34*W34,2)</f>
        <v>0</v>
      </c>
      <c r="AC34" s="22">
        <f>ROUND('Optativa 1 Datos'!$E$4*D34+'Optativa 1 Datos'!$E$5*F34+'Optativa 1 Datos'!$E$6*H34+'Optativa 1 Datos'!$E$7*J34+'Optativa 1 Datos'!$E$8*L34+'Optativa 1 Datos'!$E$9*N34+'Optativa 1 Datos'!$E$10*P34+'Optativa 1 Datos'!$E$11*R34+'Optativa 1 Datos'!$E$12*T34+'Optativa 1 Datos'!$E$13*V34,2)</f>
        <v>0</v>
      </c>
      <c r="AD34" s="22">
        <f>ROUND('Optativa 1 Datos'!$F$4*D34*E34+'Optativa 1 Datos'!$F$5*F34*G34+'Optativa 1 Datos'!$F$6*H34*I34+'Optativa 1 Datos'!$F$7*J34*K34+'Optativa 1 Datos'!$F$8*L34*M34+'Optativa 1 Datos'!$F$9*N34*O34+'Optativa 1 Datos'!$F$10*P34*Q34+'Optativa 1 Datos'!$F$11*R34*S34+'Optativa 1 Datos'!$F$12*T34*U34+'Optativa 1 Datos'!$F$13*V34*W34,2)</f>
        <v>0</v>
      </c>
      <c r="AE34" s="22">
        <f>ROUND('Optativa 1 Datos'!$F$4*D34+'Optativa 1 Datos'!$F$5*F34+'Optativa 1 Datos'!$F$6*H34+'Optativa 1 Datos'!$F$7*J34+'Optativa 1 Datos'!$F$8*L34+'Optativa 1 Datos'!$F$9*N34+'Optativa 1 Datos'!$F$10*P34+'Optativa 1 Datos'!$F$11*R34+'Optativa 1 Datos'!$F$12*T34+'Optativa 1 Datos'!$F$13*V34,2)</f>
        <v>0</v>
      </c>
      <c r="AF34" s="22">
        <f>ROUND('Optativa 1 Datos'!$G$4*D34*E34+'Optativa 1 Datos'!$G$5*F34*G34+'Optativa 1 Datos'!$G$6*H34*I34+'Optativa 1 Datos'!$G$7*J34*K34+'Optativa 1 Datos'!$G$8*L34*M34+'Optativa 1 Datos'!$G$9*N34*O34+'Optativa 1 Datos'!$G$10*P34*Q34+'Optativa 1 Datos'!$G$11*R34*S34+'Optativa 1 Datos'!$G$12*T34*U34+'Optativa 1 Datos'!$G$13*V34*W34,2)</f>
        <v>0</v>
      </c>
      <c r="AG34" s="22">
        <f>ROUND('Optativa 1 Datos'!$G$4*D34+'Optativa 1 Datos'!$G$5*F34+'Optativa 1 Datos'!$G$6*H34+'Optativa 1 Datos'!$G$7*J34+'Optativa 1 Datos'!$G$8*L34+'Optativa 1 Datos'!$G$9*N34+'Optativa 1 Datos'!$G$10*P34+'Optativa 1 Datos'!$G$11*R34+'Optativa 1 Datos'!$G$12*T34+'Optativa 1 Datos'!$G$13*V34,2)</f>
        <v>0</v>
      </c>
      <c r="AH34" s="22">
        <f>ROUND('Optativa 1 Datos'!$H$4*D34*E34+'Optativa 1 Datos'!$H$5*F34*G34+'Optativa 1 Datos'!$H$6*H34*I34+'Optativa 1 Datos'!$H$7*J34*K34+'Optativa 1 Datos'!$H$8*L34*M34+'Optativa 1 Datos'!$H$9*N34*O34+'Optativa 1 Datos'!$H$10*P34*Q34+'Optativa 1 Datos'!$H$11*R34*S34+'Optativa 1 Datos'!$H$12*T34*U34+'Optativa 1 Datos'!$H$13*V34*W34,2)</f>
        <v>0</v>
      </c>
      <c r="AI34" s="22">
        <f>ROUND('Optativa 1 Datos'!$H$4*D34+'Optativa 1 Datos'!$H$5*F34+'Optativa 1 Datos'!$H$6*H34+'Optativa 1 Datos'!$H$7*J34+'Optativa 1 Datos'!$H$8*L34+'Optativa 1 Datos'!$H$9*N34+'Optativa 1 Datos'!$H$10*P34+'Optativa 1 Datos'!$H$11*R34+'Optativa 1 Datos'!$H$12*T34+'Optativa 1 Datos'!$H$13*V34,2)</f>
        <v>0</v>
      </c>
      <c r="AJ34" s="22">
        <f>ROUND('Optativa 1 Datos'!$I$4*D34*E34+'Optativa 1 Datos'!$I$5*F34*G34+'Optativa 1 Datos'!$I$6*H34*I34+'Optativa 1 Datos'!$I$7*J34*K34+'Optativa 1 Datos'!$I$8*L34*M34+'Optativa 1 Datos'!$I$9*N34*O34+'Optativa 1 Datos'!$I$10*P34*Q34+'Optativa 1 Datos'!$I$11*R34*S34+'Optativa 1 Datos'!$I$12*T34*U34+'Optativa 1 Datos'!$I$13*V34*W34,2)</f>
        <v>0</v>
      </c>
      <c r="AK34" s="22">
        <f>ROUND('Optativa 1 Datos'!$I$4*D34+'Optativa 1 Datos'!$I$5*F34+'Optativa 1 Datos'!$I$6*H34+'Optativa 1 Datos'!$I$7*J34+'Optativa 1 Datos'!$I$8*L34+'Optativa 1 Datos'!$I$9*N34+'Optativa 1 Datos'!$I$10*P34+'Optativa 1 Datos'!$I$11*R34+'Optativa 1 Datos'!$I$12*T34+'Optativa 1 Datos'!$I$13*V34,2)</f>
        <v>0</v>
      </c>
      <c r="AL34" s="22">
        <f>ROUND('Optativa 1 Datos'!$J$4*D34*E34+'Optativa 1 Datos'!$J$5*F34*G34+'Optativa 1 Datos'!$J$6*H34*I34+'Optativa 1 Datos'!$J$7*J34*K34+'Optativa 1 Datos'!$J$8*L34*M34+'Optativa 1 Datos'!$J$9*N34*O34+'Optativa 1 Datos'!$J$10*P34*Q34+'Optativa 1 Datos'!$J$11*R34*S34+'Optativa 1 Datos'!$J$12*T34*U34+'Optativa 1 Datos'!$J$13*V34*W34,2)</f>
        <v>0</v>
      </c>
      <c r="AM34" s="22">
        <f>ROUND('Optativa 1 Datos'!$J$4*D34+'Optativa 1 Datos'!$J$5*F34+'Optativa 1 Datos'!$J$6*H34+'Optativa 1 Datos'!$J$7*J34+'Optativa 1 Datos'!$J$8*L34+'Optativa 1 Datos'!$J$9*N34+'Optativa 1 Datos'!$J$10*P34+'Optativa 1 Datos'!$J$11*R34+'Optativa 1 Datos'!$J$12*T34+'Optativa 1 Datos'!$J$13*V34,2)</f>
        <v>0</v>
      </c>
      <c r="AN34" s="22">
        <f>ROUND('Optativa 1 Datos'!$K$4*D34*E34+'Optativa 1 Datos'!$K$5*F34*G34+'Optativa 1 Datos'!$K$6*H34*I34+'Optativa 1 Datos'!$K$7*J34*K34+'Optativa 1 Datos'!$K$8*L34*M34+'Optativa 1 Datos'!$K$9*N34*O34+'Optativa 1 Datos'!$K$10*P34*Q34+'Optativa 1 Datos'!$K$11*R34*S34+'Optativa 1 Datos'!$K$12*T34*U34+'Optativa 1 Datos'!$K$13*V34*W34,2)</f>
        <v>0</v>
      </c>
      <c r="AO34" s="22">
        <f>ROUND('Optativa 1 Datos'!$K$4*D34+'Optativa 1 Datos'!$K$5*F34+'Optativa 1 Datos'!$K$6*H34+'Optativa 1 Datos'!$K$7*J34+'Optativa 1 Datos'!$K$8*L34+'Optativa 1 Datos'!$K$9*N34+'Optativa 1 Datos'!$K$10*P34+'Optativa 1 Datos'!$K$11*R34+'Optativa 1 Datos'!$K$12*T34+'Optativa 1 Datos'!$K$13*V34,2)</f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2">
        <f>ROUND('Optativa 1 Datos'!$D$4*D35*E35+'Optativa 1 Datos'!$D$5*F35*G35+'Optativa 1 Datos'!$D$6*H35*I35+'Optativa 1 Datos'!$D$7*J35*K35+'Optativa 1 Datos'!$D$8*L35*M35+'Optativa 1 Datos'!$D$9*N35*O35+'Optativa 1 Datos'!$D$10*P35*Q35+'Optativa 1 Datos'!$D$11*R35*S35+'Optativa 1 Datos'!$D$12*T35*U35+'Optativa 1 Datos'!$D$13*V35*W35,2)</f>
        <v>0</v>
      </c>
      <c r="AA35" s="22">
        <f>ROUND('Optativa 1 Datos'!$D$4*D35+'Optativa 1 Datos'!$D$5*F35+'Optativa 1 Datos'!$D$6*H35+'Optativa 1 Datos'!$D$7*J35+'Optativa 1 Datos'!$D$8*L35+'Optativa 1 Datos'!$D$9*N35+'Optativa 1 Datos'!$D$10*P35+'Optativa 1 Datos'!$D$11*R35+'Optativa 1 Datos'!$D$12*T35+'Optativa 1 Datos'!$D$13*V35,2)</f>
        <v>0</v>
      </c>
      <c r="AB35" s="22">
        <f>ROUND('Optativa 1 Datos'!$E$4*D35*E35+'Optativa 1 Datos'!$E$5*F35*G35+'Optativa 1 Datos'!$E$6*H35*I35+'Optativa 1 Datos'!$E$7*J35*K35+'Optativa 1 Datos'!$E$8*L35*M35+'Optativa 1 Datos'!$E$9*N35*O35+'Optativa 1 Datos'!$E$10*P35*Q35+'Optativa 1 Datos'!$E$11*R35*S35+'Optativa 1 Datos'!$E$12*T35*U35+'Optativa 1 Datos'!$E$13*V35*W35,2)</f>
        <v>0</v>
      </c>
      <c r="AC35" s="22">
        <f>ROUND('Optativa 1 Datos'!$E$4*D35+'Optativa 1 Datos'!$E$5*F35+'Optativa 1 Datos'!$E$6*H35+'Optativa 1 Datos'!$E$7*J35+'Optativa 1 Datos'!$E$8*L35+'Optativa 1 Datos'!$E$9*N35+'Optativa 1 Datos'!$E$10*P35+'Optativa 1 Datos'!$E$11*R35+'Optativa 1 Datos'!$E$12*T35+'Optativa 1 Datos'!$E$13*V35,2)</f>
        <v>0</v>
      </c>
      <c r="AD35" s="22">
        <f>ROUND('Optativa 1 Datos'!$F$4*D35*E35+'Optativa 1 Datos'!$F$5*F35*G35+'Optativa 1 Datos'!$F$6*H35*I35+'Optativa 1 Datos'!$F$7*J35*K35+'Optativa 1 Datos'!$F$8*L35*M35+'Optativa 1 Datos'!$F$9*N35*O35+'Optativa 1 Datos'!$F$10*P35*Q35+'Optativa 1 Datos'!$F$11*R35*S35+'Optativa 1 Datos'!$F$12*T35*U35+'Optativa 1 Datos'!$F$13*V35*W35,2)</f>
        <v>0</v>
      </c>
      <c r="AE35" s="22">
        <f>ROUND('Optativa 1 Datos'!$F$4*D35+'Optativa 1 Datos'!$F$5*F35+'Optativa 1 Datos'!$F$6*H35+'Optativa 1 Datos'!$F$7*J35+'Optativa 1 Datos'!$F$8*L35+'Optativa 1 Datos'!$F$9*N35+'Optativa 1 Datos'!$F$10*P35+'Optativa 1 Datos'!$F$11*R35+'Optativa 1 Datos'!$F$12*T35+'Optativa 1 Datos'!$F$13*V35,2)</f>
        <v>0</v>
      </c>
      <c r="AF35" s="22">
        <f>ROUND('Optativa 1 Datos'!$G$4*D35*E35+'Optativa 1 Datos'!$G$5*F35*G35+'Optativa 1 Datos'!$G$6*H35*I35+'Optativa 1 Datos'!$G$7*J35*K35+'Optativa 1 Datos'!$G$8*L35*M35+'Optativa 1 Datos'!$G$9*N35*O35+'Optativa 1 Datos'!$G$10*P35*Q35+'Optativa 1 Datos'!$G$11*R35*S35+'Optativa 1 Datos'!$G$12*T35*U35+'Optativa 1 Datos'!$G$13*V35*W35,2)</f>
        <v>0</v>
      </c>
      <c r="AG35" s="22">
        <f>ROUND('Optativa 1 Datos'!$G$4*D35+'Optativa 1 Datos'!$G$5*F35+'Optativa 1 Datos'!$G$6*H35+'Optativa 1 Datos'!$G$7*J35+'Optativa 1 Datos'!$G$8*L35+'Optativa 1 Datos'!$G$9*N35+'Optativa 1 Datos'!$G$10*P35+'Optativa 1 Datos'!$G$11*R35+'Optativa 1 Datos'!$G$12*T35+'Optativa 1 Datos'!$G$13*V35,2)</f>
        <v>0</v>
      </c>
      <c r="AH35" s="22">
        <f>ROUND('Optativa 1 Datos'!$H$4*D35*E35+'Optativa 1 Datos'!$H$5*F35*G35+'Optativa 1 Datos'!$H$6*H35*I35+'Optativa 1 Datos'!$H$7*J35*K35+'Optativa 1 Datos'!$H$8*L35*M35+'Optativa 1 Datos'!$H$9*N35*O35+'Optativa 1 Datos'!$H$10*P35*Q35+'Optativa 1 Datos'!$H$11*R35*S35+'Optativa 1 Datos'!$H$12*T35*U35+'Optativa 1 Datos'!$H$13*V35*W35,2)</f>
        <v>0</v>
      </c>
      <c r="AI35" s="22">
        <f>ROUND('Optativa 1 Datos'!$H$4*D35+'Optativa 1 Datos'!$H$5*F35+'Optativa 1 Datos'!$H$6*H35+'Optativa 1 Datos'!$H$7*J35+'Optativa 1 Datos'!$H$8*L35+'Optativa 1 Datos'!$H$9*N35+'Optativa 1 Datos'!$H$10*P35+'Optativa 1 Datos'!$H$11*R35+'Optativa 1 Datos'!$H$12*T35+'Optativa 1 Datos'!$H$13*V35,2)</f>
        <v>0</v>
      </c>
      <c r="AJ35" s="22">
        <f>ROUND('Optativa 1 Datos'!$I$4*D35*E35+'Optativa 1 Datos'!$I$5*F35*G35+'Optativa 1 Datos'!$I$6*H35*I35+'Optativa 1 Datos'!$I$7*J35*K35+'Optativa 1 Datos'!$I$8*L35*M35+'Optativa 1 Datos'!$I$9*N35*O35+'Optativa 1 Datos'!$I$10*P35*Q35+'Optativa 1 Datos'!$I$11*R35*S35+'Optativa 1 Datos'!$I$12*T35*U35+'Optativa 1 Datos'!$I$13*V35*W35,2)</f>
        <v>0</v>
      </c>
      <c r="AK35" s="22">
        <f>ROUND('Optativa 1 Datos'!$I$4*D35+'Optativa 1 Datos'!$I$5*F35+'Optativa 1 Datos'!$I$6*H35+'Optativa 1 Datos'!$I$7*J35+'Optativa 1 Datos'!$I$8*L35+'Optativa 1 Datos'!$I$9*N35+'Optativa 1 Datos'!$I$10*P35+'Optativa 1 Datos'!$I$11*R35+'Optativa 1 Datos'!$I$12*T35+'Optativa 1 Datos'!$I$13*V35,2)</f>
        <v>0</v>
      </c>
      <c r="AL35" s="22">
        <f>ROUND('Optativa 1 Datos'!$J$4*D35*E35+'Optativa 1 Datos'!$J$5*F35*G35+'Optativa 1 Datos'!$J$6*H35*I35+'Optativa 1 Datos'!$J$7*J35*K35+'Optativa 1 Datos'!$J$8*L35*M35+'Optativa 1 Datos'!$J$9*N35*O35+'Optativa 1 Datos'!$J$10*P35*Q35+'Optativa 1 Datos'!$J$11*R35*S35+'Optativa 1 Datos'!$J$12*T35*U35+'Optativa 1 Datos'!$J$13*V35*W35,2)</f>
        <v>0</v>
      </c>
      <c r="AM35" s="22">
        <f>ROUND('Optativa 1 Datos'!$J$4*D35+'Optativa 1 Datos'!$J$5*F35+'Optativa 1 Datos'!$J$6*H35+'Optativa 1 Datos'!$J$7*J35+'Optativa 1 Datos'!$J$8*L35+'Optativa 1 Datos'!$J$9*N35+'Optativa 1 Datos'!$J$10*P35+'Optativa 1 Datos'!$J$11*R35+'Optativa 1 Datos'!$J$12*T35+'Optativa 1 Datos'!$J$13*V35,2)</f>
        <v>0</v>
      </c>
      <c r="AN35" s="22">
        <f>ROUND('Optativa 1 Datos'!$K$4*D35*E35+'Optativa 1 Datos'!$K$5*F35*G35+'Optativa 1 Datos'!$K$6*H35*I35+'Optativa 1 Datos'!$K$7*J35*K35+'Optativa 1 Datos'!$K$8*L35*M35+'Optativa 1 Datos'!$K$9*N35*O35+'Optativa 1 Datos'!$K$10*P35*Q35+'Optativa 1 Datos'!$K$11*R35*S35+'Optativa 1 Datos'!$K$12*T35*U35+'Optativa 1 Datos'!$K$13*V35*W35,2)</f>
        <v>0</v>
      </c>
      <c r="AO35" s="22">
        <f>ROUND('Optativa 1 Datos'!$K$4*D35+'Optativa 1 Datos'!$K$5*F35+'Optativa 1 Datos'!$K$6*H35+'Optativa 1 Datos'!$K$7*J35+'Optativa 1 Datos'!$K$8*L35+'Optativa 1 Datos'!$K$9*N35+'Optativa 1 Datos'!$K$10*P35+'Optativa 1 Datos'!$K$11*R35+'Optativa 1 Datos'!$K$12*T35+'Optativa 1 Datos'!$K$13*V35,2)</f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2">
        <f>ROUND('Optativa 1 Datos'!$D$4*D36*E36+'Optativa 1 Datos'!$D$5*F36*G36+'Optativa 1 Datos'!$D$6*H36*I36+'Optativa 1 Datos'!$D$7*J36*K36+'Optativa 1 Datos'!$D$8*L36*M36+'Optativa 1 Datos'!$D$9*N36*O36+'Optativa 1 Datos'!$D$10*P36*Q36+'Optativa 1 Datos'!$D$11*R36*S36+'Optativa 1 Datos'!$D$12*T36*U36+'Optativa 1 Datos'!$D$13*V36*W36,2)</f>
        <v>0</v>
      </c>
      <c r="AA36" s="22">
        <f>ROUND('Optativa 1 Datos'!$D$4*D36+'Optativa 1 Datos'!$D$5*F36+'Optativa 1 Datos'!$D$6*H36+'Optativa 1 Datos'!$D$7*J36+'Optativa 1 Datos'!$D$8*L36+'Optativa 1 Datos'!$D$9*N36+'Optativa 1 Datos'!$D$10*P36+'Optativa 1 Datos'!$D$11*R36+'Optativa 1 Datos'!$D$12*T36+'Optativa 1 Datos'!$D$13*V36,2)</f>
        <v>0</v>
      </c>
      <c r="AB36" s="22">
        <f>ROUND('Optativa 1 Datos'!$E$4*D36*E36+'Optativa 1 Datos'!$E$5*F36*G36+'Optativa 1 Datos'!$E$6*H36*I36+'Optativa 1 Datos'!$E$7*J36*K36+'Optativa 1 Datos'!$E$8*L36*M36+'Optativa 1 Datos'!$E$9*N36*O36+'Optativa 1 Datos'!$E$10*P36*Q36+'Optativa 1 Datos'!$E$11*R36*S36+'Optativa 1 Datos'!$E$12*T36*U36+'Optativa 1 Datos'!$E$13*V36*W36,2)</f>
        <v>0</v>
      </c>
      <c r="AC36" s="22">
        <f>ROUND('Optativa 1 Datos'!$E$4*D36+'Optativa 1 Datos'!$E$5*F36+'Optativa 1 Datos'!$E$6*H36+'Optativa 1 Datos'!$E$7*J36+'Optativa 1 Datos'!$E$8*L36+'Optativa 1 Datos'!$E$9*N36+'Optativa 1 Datos'!$E$10*P36+'Optativa 1 Datos'!$E$11*R36+'Optativa 1 Datos'!$E$12*T36+'Optativa 1 Datos'!$E$13*V36,2)</f>
        <v>0</v>
      </c>
      <c r="AD36" s="22">
        <f>ROUND('Optativa 1 Datos'!$F$4*D36*E36+'Optativa 1 Datos'!$F$5*F36*G36+'Optativa 1 Datos'!$F$6*H36*I36+'Optativa 1 Datos'!$F$7*J36*K36+'Optativa 1 Datos'!$F$8*L36*M36+'Optativa 1 Datos'!$F$9*N36*O36+'Optativa 1 Datos'!$F$10*P36*Q36+'Optativa 1 Datos'!$F$11*R36*S36+'Optativa 1 Datos'!$F$12*T36*U36+'Optativa 1 Datos'!$F$13*V36*W36,2)</f>
        <v>0</v>
      </c>
      <c r="AE36" s="22">
        <f>ROUND('Optativa 1 Datos'!$F$4*D36+'Optativa 1 Datos'!$F$5*F36+'Optativa 1 Datos'!$F$6*H36+'Optativa 1 Datos'!$F$7*J36+'Optativa 1 Datos'!$F$8*L36+'Optativa 1 Datos'!$F$9*N36+'Optativa 1 Datos'!$F$10*P36+'Optativa 1 Datos'!$F$11*R36+'Optativa 1 Datos'!$F$12*T36+'Optativa 1 Datos'!$F$13*V36,2)</f>
        <v>0</v>
      </c>
      <c r="AF36" s="22">
        <f>ROUND('Optativa 1 Datos'!$G$4*D36*E36+'Optativa 1 Datos'!$G$5*F36*G36+'Optativa 1 Datos'!$G$6*H36*I36+'Optativa 1 Datos'!$G$7*J36*K36+'Optativa 1 Datos'!$G$8*L36*M36+'Optativa 1 Datos'!$G$9*N36*O36+'Optativa 1 Datos'!$G$10*P36*Q36+'Optativa 1 Datos'!$G$11*R36*S36+'Optativa 1 Datos'!$G$12*T36*U36+'Optativa 1 Datos'!$G$13*V36*W36,2)</f>
        <v>0</v>
      </c>
      <c r="AG36" s="22">
        <f>ROUND('Optativa 1 Datos'!$G$4*D36+'Optativa 1 Datos'!$G$5*F36+'Optativa 1 Datos'!$G$6*H36+'Optativa 1 Datos'!$G$7*J36+'Optativa 1 Datos'!$G$8*L36+'Optativa 1 Datos'!$G$9*N36+'Optativa 1 Datos'!$G$10*P36+'Optativa 1 Datos'!$G$11*R36+'Optativa 1 Datos'!$G$12*T36+'Optativa 1 Datos'!$G$13*V36,2)</f>
        <v>0</v>
      </c>
      <c r="AH36" s="22">
        <f>ROUND('Optativa 1 Datos'!$H$4*D36*E36+'Optativa 1 Datos'!$H$5*F36*G36+'Optativa 1 Datos'!$H$6*H36*I36+'Optativa 1 Datos'!$H$7*J36*K36+'Optativa 1 Datos'!$H$8*L36*M36+'Optativa 1 Datos'!$H$9*N36*O36+'Optativa 1 Datos'!$H$10*P36*Q36+'Optativa 1 Datos'!$H$11*R36*S36+'Optativa 1 Datos'!$H$12*T36*U36+'Optativa 1 Datos'!$H$13*V36*W36,2)</f>
        <v>0</v>
      </c>
      <c r="AI36" s="22">
        <f>ROUND('Optativa 1 Datos'!$H$4*D36+'Optativa 1 Datos'!$H$5*F36+'Optativa 1 Datos'!$H$6*H36+'Optativa 1 Datos'!$H$7*J36+'Optativa 1 Datos'!$H$8*L36+'Optativa 1 Datos'!$H$9*N36+'Optativa 1 Datos'!$H$10*P36+'Optativa 1 Datos'!$H$11*R36+'Optativa 1 Datos'!$H$12*T36+'Optativa 1 Datos'!$H$13*V36,2)</f>
        <v>0</v>
      </c>
      <c r="AJ36" s="22">
        <f>ROUND('Optativa 1 Datos'!$I$4*D36*E36+'Optativa 1 Datos'!$I$5*F36*G36+'Optativa 1 Datos'!$I$6*H36*I36+'Optativa 1 Datos'!$I$7*J36*K36+'Optativa 1 Datos'!$I$8*L36*M36+'Optativa 1 Datos'!$I$9*N36*O36+'Optativa 1 Datos'!$I$10*P36*Q36+'Optativa 1 Datos'!$I$11*R36*S36+'Optativa 1 Datos'!$I$12*T36*U36+'Optativa 1 Datos'!$I$13*V36*W36,2)</f>
        <v>0</v>
      </c>
      <c r="AK36" s="22">
        <f>ROUND('Optativa 1 Datos'!$I$4*D36+'Optativa 1 Datos'!$I$5*F36+'Optativa 1 Datos'!$I$6*H36+'Optativa 1 Datos'!$I$7*J36+'Optativa 1 Datos'!$I$8*L36+'Optativa 1 Datos'!$I$9*N36+'Optativa 1 Datos'!$I$10*P36+'Optativa 1 Datos'!$I$11*R36+'Optativa 1 Datos'!$I$12*T36+'Optativa 1 Datos'!$I$13*V36,2)</f>
        <v>0</v>
      </c>
      <c r="AL36" s="22">
        <f>ROUND('Optativa 1 Datos'!$J$4*D36*E36+'Optativa 1 Datos'!$J$5*F36*G36+'Optativa 1 Datos'!$J$6*H36*I36+'Optativa 1 Datos'!$J$7*J36*K36+'Optativa 1 Datos'!$J$8*L36*M36+'Optativa 1 Datos'!$J$9*N36*O36+'Optativa 1 Datos'!$J$10*P36*Q36+'Optativa 1 Datos'!$J$11*R36*S36+'Optativa 1 Datos'!$J$12*T36*U36+'Optativa 1 Datos'!$J$13*V36*W36,2)</f>
        <v>0</v>
      </c>
      <c r="AM36" s="22">
        <f>ROUND('Optativa 1 Datos'!$J$4*D36+'Optativa 1 Datos'!$J$5*F36+'Optativa 1 Datos'!$J$6*H36+'Optativa 1 Datos'!$J$7*J36+'Optativa 1 Datos'!$J$8*L36+'Optativa 1 Datos'!$J$9*N36+'Optativa 1 Datos'!$J$10*P36+'Optativa 1 Datos'!$J$11*R36+'Optativa 1 Datos'!$J$12*T36+'Optativa 1 Datos'!$J$13*V36,2)</f>
        <v>0</v>
      </c>
      <c r="AN36" s="22">
        <f>ROUND('Optativa 1 Datos'!$K$4*D36*E36+'Optativa 1 Datos'!$K$5*F36*G36+'Optativa 1 Datos'!$K$6*H36*I36+'Optativa 1 Datos'!$K$7*J36*K36+'Optativa 1 Datos'!$K$8*L36*M36+'Optativa 1 Datos'!$K$9*N36*O36+'Optativa 1 Datos'!$K$10*P36*Q36+'Optativa 1 Datos'!$K$11*R36*S36+'Optativa 1 Datos'!$K$12*T36*U36+'Optativa 1 Datos'!$K$13*V36*W36,2)</f>
        <v>0</v>
      </c>
      <c r="AO36" s="22">
        <f>ROUND('Optativa 1 Datos'!$K$4*D36+'Optativa 1 Datos'!$K$5*F36+'Optativa 1 Datos'!$K$6*H36+'Optativa 1 Datos'!$K$7*J36+'Optativa 1 Datos'!$K$8*L36+'Optativa 1 Datos'!$K$9*N36+'Optativa 1 Datos'!$K$10*P36+'Optativa 1 Datos'!$K$11*R36+'Optativa 1 Datos'!$K$12*T36+'Optativa 1 Datos'!$K$13*V36,2)</f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2">
        <f>ROUND('Optativa 1 Datos'!$D$4*D37*E37+'Optativa 1 Datos'!$D$5*F37*G37+'Optativa 1 Datos'!$D$6*H37*I37+'Optativa 1 Datos'!$D$7*J37*K37+'Optativa 1 Datos'!$D$8*L37*M37+'Optativa 1 Datos'!$D$9*N37*O37+'Optativa 1 Datos'!$D$10*P37*Q37+'Optativa 1 Datos'!$D$11*R37*S37+'Optativa 1 Datos'!$D$12*T37*U37+'Optativa 1 Datos'!$D$13*V37*W37,2)</f>
        <v>0</v>
      </c>
      <c r="AA37" s="22">
        <f>ROUND('Optativa 1 Datos'!$D$4*D37+'Optativa 1 Datos'!$D$5*F37+'Optativa 1 Datos'!$D$6*H37+'Optativa 1 Datos'!$D$7*J37+'Optativa 1 Datos'!$D$8*L37+'Optativa 1 Datos'!$D$9*N37+'Optativa 1 Datos'!$D$10*P37+'Optativa 1 Datos'!$D$11*R37+'Optativa 1 Datos'!$D$12*T37+'Optativa 1 Datos'!$D$13*V37,2)</f>
        <v>0</v>
      </c>
      <c r="AB37" s="22">
        <f>ROUND('Optativa 1 Datos'!$E$4*D37*E37+'Optativa 1 Datos'!$E$5*F37*G37+'Optativa 1 Datos'!$E$6*H37*I37+'Optativa 1 Datos'!$E$7*J37*K37+'Optativa 1 Datos'!$E$8*L37*M37+'Optativa 1 Datos'!$E$9*N37*O37+'Optativa 1 Datos'!$E$10*P37*Q37+'Optativa 1 Datos'!$E$11*R37*S37+'Optativa 1 Datos'!$E$12*T37*U37+'Optativa 1 Datos'!$E$13*V37*W37,2)</f>
        <v>0</v>
      </c>
      <c r="AC37" s="22">
        <f>ROUND('Optativa 1 Datos'!$E$4*D37+'Optativa 1 Datos'!$E$5*F37+'Optativa 1 Datos'!$E$6*H37+'Optativa 1 Datos'!$E$7*J37+'Optativa 1 Datos'!$E$8*L37+'Optativa 1 Datos'!$E$9*N37+'Optativa 1 Datos'!$E$10*P37+'Optativa 1 Datos'!$E$11*R37+'Optativa 1 Datos'!$E$12*T37+'Optativa 1 Datos'!$E$13*V37,2)</f>
        <v>0</v>
      </c>
      <c r="AD37" s="22">
        <f>ROUND('Optativa 1 Datos'!$F$4*D37*E37+'Optativa 1 Datos'!$F$5*F37*G37+'Optativa 1 Datos'!$F$6*H37*I37+'Optativa 1 Datos'!$F$7*J37*K37+'Optativa 1 Datos'!$F$8*L37*M37+'Optativa 1 Datos'!$F$9*N37*O37+'Optativa 1 Datos'!$F$10*P37*Q37+'Optativa 1 Datos'!$F$11*R37*S37+'Optativa 1 Datos'!$F$12*T37*U37+'Optativa 1 Datos'!$F$13*V37*W37,2)</f>
        <v>0</v>
      </c>
      <c r="AE37" s="22">
        <f>ROUND('Optativa 1 Datos'!$F$4*D37+'Optativa 1 Datos'!$F$5*F37+'Optativa 1 Datos'!$F$6*H37+'Optativa 1 Datos'!$F$7*J37+'Optativa 1 Datos'!$F$8*L37+'Optativa 1 Datos'!$F$9*N37+'Optativa 1 Datos'!$F$10*P37+'Optativa 1 Datos'!$F$11*R37+'Optativa 1 Datos'!$F$12*T37+'Optativa 1 Datos'!$F$13*V37,2)</f>
        <v>0</v>
      </c>
      <c r="AF37" s="22">
        <f>ROUND('Optativa 1 Datos'!$G$4*D37*E37+'Optativa 1 Datos'!$G$5*F37*G37+'Optativa 1 Datos'!$G$6*H37*I37+'Optativa 1 Datos'!$G$7*J37*K37+'Optativa 1 Datos'!$G$8*L37*M37+'Optativa 1 Datos'!$G$9*N37*O37+'Optativa 1 Datos'!$G$10*P37*Q37+'Optativa 1 Datos'!$G$11*R37*S37+'Optativa 1 Datos'!$G$12*T37*U37+'Optativa 1 Datos'!$G$13*V37*W37,2)</f>
        <v>0</v>
      </c>
      <c r="AG37" s="22">
        <f>ROUND('Optativa 1 Datos'!$G$4*D37+'Optativa 1 Datos'!$G$5*F37+'Optativa 1 Datos'!$G$6*H37+'Optativa 1 Datos'!$G$7*J37+'Optativa 1 Datos'!$G$8*L37+'Optativa 1 Datos'!$G$9*N37+'Optativa 1 Datos'!$G$10*P37+'Optativa 1 Datos'!$G$11*R37+'Optativa 1 Datos'!$G$12*T37+'Optativa 1 Datos'!$G$13*V37,2)</f>
        <v>0</v>
      </c>
      <c r="AH37" s="22">
        <f>ROUND('Optativa 1 Datos'!$H$4*D37*E37+'Optativa 1 Datos'!$H$5*F37*G37+'Optativa 1 Datos'!$H$6*H37*I37+'Optativa 1 Datos'!$H$7*J37*K37+'Optativa 1 Datos'!$H$8*L37*M37+'Optativa 1 Datos'!$H$9*N37*O37+'Optativa 1 Datos'!$H$10*P37*Q37+'Optativa 1 Datos'!$H$11*R37*S37+'Optativa 1 Datos'!$H$12*T37*U37+'Optativa 1 Datos'!$H$13*V37*W37,2)</f>
        <v>0</v>
      </c>
      <c r="AI37" s="22">
        <f>ROUND('Optativa 1 Datos'!$H$4*D37+'Optativa 1 Datos'!$H$5*F37+'Optativa 1 Datos'!$H$6*H37+'Optativa 1 Datos'!$H$7*J37+'Optativa 1 Datos'!$H$8*L37+'Optativa 1 Datos'!$H$9*N37+'Optativa 1 Datos'!$H$10*P37+'Optativa 1 Datos'!$H$11*R37+'Optativa 1 Datos'!$H$12*T37+'Optativa 1 Datos'!$H$13*V37,2)</f>
        <v>0</v>
      </c>
      <c r="AJ37" s="22">
        <f>ROUND('Optativa 1 Datos'!$I$4*D37*E37+'Optativa 1 Datos'!$I$5*F37*G37+'Optativa 1 Datos'!$I$6*H37*I37+'Optativa 1 Datos'!$I$7*J37*K37+'Optativa 1 Datos'!$I$8*L37*M37+'Optativa 1 Datos'!$I$9*N37*O37+'Optativa 1 Datos'!$I$10*P37*Q37+'Optativa 1 Datos'!$I$11*R37*S37+'Optativa 1 Datos'!$I$12*T37*U37+'Optativa 1 Datos'!$I$13*V37*W37,2)</f>
        <v>0</v>
      </c>
      <c r="AK37" s="22">
        <f>ROUND('Optativa 1 Datos'!$I$4*D37+'Optativa 1 Datos'!$I$5*F37+'Optativa 1 Datos'!$I$6*H37+'Optativa 1 Datos'!$I$7*J37+'Optativa 1 Datos'!$I$8*L37+'Optativa 1 Datos'!$I$9*N37+'Optativa 1 Datos'!$I$10*P37+'Optativa 1 Datos'!$I$11*R37+'Optativa 1 Datos'!$I$12*T37+'Optativa 1 Datos'!$I$13*V37,2)</f>
        <v>0</v>
      </c>
      <c r="AL37" s="22">
        <f>ROUND('Optativa 1 Datos'!$J$4*D37*E37+'Optativa 1 Datos'!$J$5*F37*G37+'Optativa 1 Datos'!$J$6*H37*I37+'Optativa 1 Datos'!$J$7*J37*K37+'Optativa 1 Datos'!$J$8*L37*M37+'Optativa 1 Datos'!$J$9*N37*O37+'Optativa 1 Datos'!$J$10*P37*Q37+'Optativa 1 Datos'!$J$11*R37*S37+'Optativa 1 Datos'!$J$12*T37*U37+'Optativa 1 Datos'!$J$13*V37*W37,2)</f>
        <v>0</v>
      </c>
      <c r="AM37" s="22">
        <f>ROUND('Optativa 1 Datos'!$J$4*D37+'Optativa 1 Datos'!$J$5*F37+'Optativa 1 Datos'!$J$6*H37+'Optativa 1 Datos'!$J$7*J37+'Optativa 1 Datos'!$J$8*L37+'Optativa 1 Datos'!$J$9*N37+'Optativa 1 Datos'!$J$10*P37+'Optativa 1 Datos'!$J$11*R37+'Optativa 1 Datos'!$J$12*T37+'Optativa 1 Datos'!$J$13*V37,2)</f>
        <v>0</v>
      </c>
      <c r="AN37" s="22">
        <f>ROUND('Optativa 1 Datos'!$K$4*D37*E37+'Optativa 1 Datos'!$K$5*F37*G37+'Optativa 1 Datos'!$K$6*H37*I37+'Optativa 1 Datos'!$K$7*J37*K37+'Optativa 1 Datos'!$K$8*L37*M37+'Optativa 1 Datos'!$K$9*N37*O37+'Optativa 1 Datos'!$K$10*P37*Q37+'Optativa 1 Datos'!$K$11*R37*S37+'Optativa 1 Datos'!$K$12*T37*U37+'Optativa 1 Datos'!$K$13*V37*W37,2)</f>
        <v>0</v>
      </c>
      <c r="AO37" s="22">
        <f>ROUND('Optativa 1 Datos'!$K$4*D37+'Optativa 1 Datos'!$K$5*F37+'Optativa 1 Datos'!$K$6*H37+'Optativa 1 Datos'!$K$7*J37+'Optativa 1 Datos'!$K$8*L37+'Optativa 1 Datos'!$K$9*N37+'Optativa 1 Datos'!$K$10*P37+'Optativa 1 Datos'!$K$11*R37+'Optativa 1 Datos'!$K$12*T37+'Optativa 1 Datos'!$K$13*V37,2)</f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2">
        <f>ROUND('Optativa 1 Datos'!$D$4*D38*E38+'Optativa 1 Datos'!$D$5*F38*G38+'Optativa 1 Datos'!$D$6*H38*I38+'Optativa 1 Datos'!$D$7*J38*K38+'Optativa 1 Datos'!$D$8*L38*M38+'Optativa 1 Datos'!$D$9*N38*O38+'Optativa 1 Datos'!$D$10*P38*Q38+'Optativa 1 Datos'!$D$11*R38*S38+'Optativa 1 Datos'!$D$12*T38*U38+'Optativa 1 Datos'!$D$13*V38*W38,2)</f>
        <v>0</v>
      </c>
      <c r="AA38" s="22">
        <f>ROUND('Optativa 1 Datos'!$D$4*D38+'Optativa 1 Datos'!$D$5*F38+'Optativa 1 Datos'!$D$6*H38+'Optativa 1 Datos'!$D$7*J38+'Optativa 1 Datos'!$D$8*L38+'Optativa 1 Datos'!$D$9*N38+'Optativa 1 Datos'!$D$10*P38+'Optativa 1 Datos'!$D$11*R38+'Optativa 1 Datos'!$D$12*T38+'Optativa 1 Datos'!$D$13*V38,2)</f>
        <v>0</v>
      </c>
      <c r="AB38" s="22">
        <f>ROUND('Optativa 1 Datos'!$E$4*D38*E38+'Optativa 1 Datos'!$E$5*F38*G38+'Optativa 1 Datos'!$E$6*H38*I38+'Optativa 1 Datos'!$E$7*J38*K38+'Optativa 1 Datos'!$E$8*L38*M38+'Optativa 1 Datos'!$E$9*N38*O38+'Optativa 1 Datos'!$E$10*P38*Q38+'Optativa 1 Datos'!$E$11*R38*S38+'Optativa 1 Datos'!$E$12*T38*U38+'Optativa 1 Datos'!$E$13*V38*W38,2)</f>
        <v>0</v>
      </c>
      <c r="AC38" s="22">
        <f>ROUND('Optativa 1 Datos'!$E$4*D38+'Optativa 1 Datos'!$E$5*F38+'Optativa 1 Datos'!$E$6*H38+'Optativa 1 Datos'!$E$7*J38+'Optativa 1 Datos'!$E$8*L38+'Optativa 1 Datos'!$E$9*N38+'Optativa 1 Datos'!$E$10*P38+'Optativa 1 Datos'!$E$11*R38+'Optativa 1 Datos'!$E$12*T38+'Optativa 1 Datos'!$E$13*V38,2)</f>
        <v>0</v>
      </c>
      <c r="AD38" s="22">
        <f>ROUND('Optativa 1 Datos'!$F$4*D38*E38+'Optativa 1 Datos'!$F$5*F38*G38+'Optativa 1 Datos'!$F$6*H38*I38+'Optativa 1 Datos'!$F$7*J38*K38+'Optativa 1 Datos'!$F$8*L38*M38+'Optativa 1 Datos'!$F$9*N38*O38+'Optativa 1 Datos'!$F$10*P38*Q38+'Optativa 1 Datos'!$F$11*R38*S38+'Optativa 1 Datos'!$F$12*T38*U38+'Optativa 1 Datos'!$F$13*V38*W38,2)</f>
        <v>0</v>
      </c>
      <c r="AE38" s="22">
        <f>ROUND('Optativa 1 Datos'!$F$4*D38+'Optativa 1 Datos'!$F$5*F38+'Optativa 1 Datos'!$F$6*H38+'Optativa 1 Datos'!$F$7*J38+'Optativa 1 Datos'!$F$8*L38+'Optativa 1 Datos'!$F$9*N38+'Optativa 1 Datos'!$F$10*P38+'Optativa 1 Datos'!$F$11*R38+'Optativa 1 Datos'!$F$12*T38+'Optativa 1 Datos'!$F$13*V38,2)</f>
        <v>0</v>
      </c>
      <c r="AF38" s="22">
        <f>ROUND('Optativa 1 Datos'!$G$4*D38*E38+'Optativa 1 Datos'!$G$5*F38*G38+'Optativa 1 Datos'!$G$6*H38*I38+'Optativa 1 Datos'!$G$7*J38*K38+'Optativa 1 Datos'!$G$8*L38*M38+'Optativa 1 Datos'!$G$9*N38*O38+'Optativa 1 Datos'!$G$10*P38*Q38+'Optativa 1 Datos'!$G$11*R38*S38+'Optativa 1 Datos'!$G$12*T38*U38+'Optativa 1 Datos'!$G$13*V38*W38,2)</f>
        <v>0</v>
      </c>
      <c r="AG38" s="22">
        <f>ROUND('Optativa 1 Datos'!$G$4*D38+'Optativa 1 Datos'!$G$5*F38+'Optativa 1 Datos'!$G$6*H38+'Optativa 1 Datos'!$G$7*J38+'Optativa 1 Datos'!$G$8*L38+'Optativa 1 Datos'!$G$9*N38+'Optativa 1 Datos'!$G$10*P38+'Optativa 1 Datos'!$G$11*R38+'Optativa 1 Datos'!$G$12*T38+'Optativa 1 Datos'!$G$13*V38,2)</f>
        <v>0</v>
      </c>
      <c r="AH38" s="22">
        <f>ROUND('Optativa 1 Datos'!$H$4*D38*E38+'Optativa 1 Datos'!$H$5*F38*G38+'Optativa 1 Datos'!$H$6*H38*I38+'Optativa 1 Datos'!$H$7*J38*K38+'Optativa 1 Datos'!$H$8*L38*M38+'Optativa 1 Datos'!$H$9*N38*O38+'Optativa 1 Datos'!$H$10*P38*Q38+'Optativa 1 Datos'!$H$11*R38*S38+'Optativa 1 Datos'!$H$12*T38*U38+'Optativa 1 Datos'!$H$13*V38*W38,2)</f>
        <v>0</v>
      </c>
      <c r="AI38" s="22">
        <f>ROUND('Optativa 1 Datos'!$H$4*D38+'Optativa 1 Datos'!$H$5*F38+'Optativa 1 Datos'!$H$6*H38+'Optativa 1 Datos'!$H$7*J38+'Optativa 1 Datos'!$H$8*L38+'Optativa 1 Datos'!$H$9*N38+'Optativa 1 Datos'!$H$10*P38+'Optativa 1 Datos'!$H$11*R38+'Optativa 1 Datos'!$H$12*T38+'Optativa 1 Datos'!$H$13*V38,2)</f>
        <v>0</v>
      </c>
      <c r="AJ38" s="22">
        <f>ROUND('Optativa 1 Datos'!$I$4*D38*E38+'Optativa 1 Datos'!$I$5*F38*G38+'Optativa 1 Datos'!$I$6*H38*I38+'Optativa 1 Datos'!$I$7*J38*K38+'Optativa 1 Datos'!$I$8*L38*M38+'Optativa 1 Datos'!$I$9*N38*O38+'Optativa 1 Datos'!$I$10*P38*Q38+'Optativa 1 Datos'!$I$11*R38*S38+'Optativa 1 Datos'!$I$12*T38*U38+'Optativa 1 Datos'!$I$13*V38*W38,2)</f>
        <v>0</v>
      </c>
      <c r="AK38" s="22">
        <f>ROUND('Optativa 1 Datos'!$I$4*D38+'Optativa 1 Datos'!$I$5*F38+'Optativa 1 Datos'!$I$6*H38+'Optativa 1 Datos'!$I$7*J38+'Optativa 1 Datos'!$I$8*L38+'Optativa 1 Datos'!$I$9*N38+'Optativa 1 Datos'!$I$10*P38+'Optativa 1 Datos'!$I$11*R38+'Optativa 1 Datos'!$I$12*T38+'Optativa 1 Datos'!$I$13*V38,2)</f>
        <v>0</v>
      </c>
      <c r="AL38" s="22">
        <f>ROUND('Optativa 1 Datos'!$J$4*D38*E38+'Optativa 1 Datos'!$J$5*F38*G38+'Optativa 1 Datos'!$J$6*H38*I38+'Optativa 1 Datos'!$J$7*J38*K38+'Optativa 1 Datos'!$J$8*L38*M38+'Optativa 1 Datos'!$J$9*N38*O38+'Optativa 1 Datos'!$J$10*P38*Q38+'Optativa 1 Datos'!$J$11*R38*S38+'Optativa 1 Datos'!$J$12*T38*U38+'Optativa 1 Datos'!$J$13*V38*W38,2)</f>
        <v>0</v>
      </c>
      <c r="AM38" s="22">
        <f>ROUND('Optativa 1 Datos'!$J$4*D38+'Optativa 1 Datos'!$J$5*F38+'Optativa 1 Datos'!$J$6*H38+'Optativa 1 Datos'!$J$7*J38+'Optativa 1 Datos'!$J$8*L38+'Optativa 1 Datos'!$J$9*N38+'Optativa 1 Datos'!$J$10*P38+'Optativa 1 Datos'!$J$11*R38+'Optativa 1 Datos'!$J$12*T38+'Optativa 1 Datos'!$J$13*V38,2)</f>
        <v>0</v>
      </c>
      <c r="AN38" s="22">
        <f>ROUND('Optativa 1 Datos'!$K$4*D38*E38+'Optativa 1 Datos'!$K$5*F38*G38+'Optativa 1 Datos'!$K$6*H38*I38+'Optativa 1 Datos'!$K$7*J38*K38+'Optativa 1 Datos'!$K$8*L38*M38+'Optativa 1 Datos'!$K$9*N38*O38+'Optativa 1 Datos'!$K$10*P38*Q38+'Optativa 1 Datos'!$K$11*R38*S38+'Optativa 1 Datos'!$K$12*T38*U38+'Optativa 1 Datos'!$K$13*V38*W38,2)</f>
        <v>0</v>
      </c>
      <c r="AO38" s="22">
        <f>ROUND('Optativa 1 Datos'!$K$4*D38+'Optativa 1 Datos'!$K$5*F38+'Optativa 1 Datos'!$K$6*H38+'Optativa 1 Datos'!$K$7*J38+'Optativa 1 Datos'!$K$8*L38+'Optativa 1 Datos'!$K$9*N38+'Optativa 1 Datos'!$K$10*P38+'Optativa 1 Datos'!$K$11*R38+'Optativa 1 Datos'!$K$12*T38+'Optativa 1 Datos'!$K$13*V38,2)</f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2">
        <f>ROUND('Optativa 1 Datos'!$D$4*D39*E39+'Optativa 1 Datos'!$D$5*F39*G39+'Optativa 1 Datos'!$D$6*H39*I39+'Optativa 1 Datos'!$D$7*J39*K39+'Optativa 1 Datos'!$D$8*L39*M39+'Optativa 1 Datos'!$D$9*N39*O39+'Optativa 1 Datos'!$D$10*P39*Q39+'Optativa 1 Datos'!$D$11*R39*S39+'Optativa 1 Datos'!$D$12*T39*U39+'Optativa 1 Datos'!$D$13*V39*W39,2)</f>
        <v>0</v>
      </c>
      <c r="AA39" s="22">
        <f>ROUND('Optativa 1 Datos'!$D$4*D39+'Optativa 1 Datos'!$D$5*F39+'Optativa 1 Datos'!$D$6*H39+'Optativa 1 Datos'!$D$7*J39+'Optativa 1 Datos'!$D$8*L39+'Optativa 1 Datos'!$D$9*N39+'Optativa 1 Datos'!$D$10*P39+'Optativa 1 Datos'!$D$11*R39+'Optativa 1 Datos'!$D$12*T39+'Optativa 1 Datos'!$D$13*V39,2)</f>
        <v>0</v>
      </c>
      <c r="AB39" s="22">
        <f>ROUND('Optativa 1 Datos'!$E$4*D39*E39+'Optativa 1 Datos'!$E$5*F39*G39+'Optativa 1 Datos'!$E$6*H39*I39+'Optativa 1 Datos'!$E$7*J39*K39+'Optativa 1 Datos'!$E$8*L39*M39+'Optativa 1 Datos'!$E$9*N39*O39+'Optativa 1 Datos'!$E$10*P39*Q39+'Optativa 1 Datos'!$E$11*R39*S39+'Optativa 1 Datos'!$E$12*T39*U39+'Optativa 1 Datos'!$E$13*V39*W39,2)</f>
        <v>0</v>
      </c>
      <c r="AC39" s="22">
        <f>ROUND('Optativa 1 Datos'!$E$4*D39+'Optativa 1 Datos'!$E$5*F39+'Optativa 1 Datos'!$E$6*H39+'Optativa 1 Datos'!$E$7*J39+'Optativa 1 Datos'!$E$8*L39+'Optativa 1 Datos'!$E$9*N39+'Optativa 1 Datos'!$E$10*P39+'Optativa 1 Datos'!$E$11*R39+'Optativa 1 Datos'!$E$12*T39+'Optativa 1 Datos'!$E$13*V39,2)</f>
        <v>0</v>
      </c>
      <c r="AD39" s="22">
        <f>ROUND('Optativa 1 Datos'!$F$4*D39*E39+'Optativa 1 Datos'!$F$5*F39*G39+'Optativa 1 Datos'!$F$6*H39*I39+'Optativa 1 Datos'!$F$7*J39*K39+'Optativa 1 Datos'!$F$8*L39*M39+'Optativa 1 Datos'!$F$9*N39*O39+'Optativa 1 Datos'!$F$10*P39*Q39+'Optativa 1 Datos'!$F$11*R39*S39+'Optativa 1 Datos'!$F$12*T39*U39+'Optativa 1 Datos'!$F$13*V39*W39,2)</f>
        <v>0</v>
      </c>
      <c r="AE39" s="22">
        <f>ROUND('Optativa 1 Datos'!$F$4*D39+'Optativa 1 Datos'!$F$5*F39+'Optativa 1 Datos'!$F$6*H39+'Optativa 1 Datos'!$F$7*J39+'Optativa 1 Datos'!$F$8*L39+'Optativa 1 Datos'!$F$9*N39+'Optativa 1 Datos'!$F$10*P39+'Optativa 1 Datos'!$F$11*R39+'Optativa 1 Datos'!$F$12*T39+'Optativa 1 Datos'!$F$13*V39,2)</f>
        <v>0</v>
      </c>
      <c r="AF39" s="22">
        <f>ROUND('Optativa 1 Datos'!$G$4*D39*E39+'Optativa 1 Datos'!$G$5*F39*G39+'Optativa 1 Datos'!$G$6*H39*I39+'Optativa 1 Datos'!$G$7*J39*K39+'Optativa 1 Datos'!$G$8*L39*M39+'Optativa 1 Datos'!$G$9*N39*O39+'Optativa 1 Datos'!$G$10*P39*Q39+'Optativa 1 Datos'!$G$11*R39*S39+'Optativa 1 Datos'!$G$12*T39*U39+'Optativa 1 Datos'!$G$13*V39*W39,2)</f>
        <v>0</v>
      </c>
      <c r="AG39" s="22">
        <f>ROUND('Optativa 1 Datos'!$G$4*D39+'Optativa 1 Datos'!$G$5*F39+'Optativa 1 Datos'!$G$6*H39+'Optativa 1 Datos'!$G$7*J39+'Optativa 1 Datos'!$G$8*L39+'Optativa 1 Datos'!$G$9*N39+'Optativa 1 Datos'!$G$10*P39+'Optativa 1 Datos'!$G$11*R39+'Optativa 1 Datos'!$G$12*T39+'Optativa 1 Datos'!$G$13*V39,2)</f>
        <v>0</v>
      </c>
      <c r="AH39" s="22">
        <f>ROUND('Optativa 1 Datos'!$H$4*D39*E39+'Optativa 1 Datos'!$H$5*F39*G39+'Optativa 1 Datos'!$H$6*H39*I39+'Optativa 1 Datos'!$H$7*J39*K39+'Optativa 1 Datos'!$H$8*L39*M39+'Optativa 1 Datos'!$H$9*N39*O39+'Optativa 1 Datos'!$H$10*P39*Q39+'Optativa 1 Datos'!$H$11*R39*S39+'Optativa 1 Datos'!$H$12*T39*U39+'Optativa 1 Datos'!$H$13*V39*W39,2)</f>
        <v>0</v>
      </c>
      <c r="AI39" s="22">
        <f>ROUND('Optativa 1 Datos'!$H$4*D39+'Optativa 1 Datos'!$H$5*F39+'Optativa 1 Datos'!$H$6*H39+'Optativa 1 Datos'!$H$7*J39+'Optativa 1 Datos'!$H$8*L39+'Optativa 1 Datos'!$H$9*N39+'Optativa 1 Datos'!$H$10*P39+'Optativa 1 Datos'!$H$11*R39+'Optativa 1 Datos'!$H$12*T39+'Optativa 1 Datos'!$H$13*V39,2)</f>
        <v>0</v>
      </c>
      <c r="AJ39" s="22">
        <f>ROUND('Optativa 1 Datos'!$I$4*D39*E39+'Optativa 1 Datos'!$I$5*F39*G39+'Optativa 1 Datos'!$I$6*H39*I39+'Optativa 1 Datos'!$I$7*J39*K39+'Optativa 1 Datos'!$I$8*L39*M39+'Optativa 1 Datos'!$I$9*N39*O39+'Optativa 1 Datos'!$I$10*P39*Q39+'Optativa 1 Datos'!$I$11*R39*S39+'Optativa 1 Datos'!$I$12*T39*U39+'Optativa 1 Datos'!$I$13*V39*W39,2)</f>
        <v>0</v>
      </c>
      <c r="AK39" s="22">
        <f>ROUND('Optativa 1 Datos'!$I$4*D39+'Optativa 1 Datos'!$I$5*F39+'Optativa 1 Datos'!$I$6*H39+'Optativa 1 Datos'!$I$7*J39+'Optativa 1 Datos'!$I$8*L39+'Optativa 1 Datos'!$I$9*N39+'Optativa 1 Datos'!$I$10*P39+'Optativa 1 Datos'!$I$11*R39+'Optativa 1 Datos'!$I$12*T39+'Optativa 1 Datos'!$I$13*V39,2)</f>
        <v>0</v>
      </c>
      <c r="AL39" s="22">
        <f>ROUND('Optativa 1 Datos'!$J$4*D39*E39+'Optativa 1 Datos'!$J$5*F39*G39+'Optativa 1 Datos'!$J$6*H39*I39+'Optativa 1 Datos'!$J$7*J39*K39+'Optativa 1 Datos'!$J$8*L39*M39+'Optativa 1 Datos'!$J$9*N39*O39+'Optativa 1 Datos'!$J$10*P39*Q39+'Optativa 1 Datos'!$J$11*R39*S39+'Optativa 1 Datos'!$J$12*T39*U39+'Optativa 1 Datos'!$J$13*V39*W39,2)</f>
        <v>0</v>
      </c>
      <c r="AM39" s="22">
        <f>ROUND('Optativa 1 Datos'!$J$4*D39+'Optativa 1 Datos'!$J$5*F39+'Optativa 1 Datos'!$J$6*H39+'Optativa 1 Datos'!$J$7*J39+'Optativa 1 Datos'!$J$8*L39+'Optativa 1 Datos'!$J$9*N39+'Optativa 1 Datos'!$J$10*P39+'Optativa 1 Datos'!$J$11*R39+'Optativa 1 Datos'!$J$12*T39+'Optativa 1 Datos'!$J$13*V39,2)</f>
        <v>0</v>
      </c>
      <c r="AN39" s="22">
        <f>ROUND('Optativa 1 Datos'!$K$4*D39*E39+'Optativa 1 Datos'!$K$5*F39*G39+'Optativa 1 Datos'!$K$6*H39*I39+'Optativa 1 Datos'!$K$7*J39*K39+'Optativa 1 Datos'!$K$8*L39*M39+'Optativa 1 Datos'!$K$9*N39*O39+'Optativa 1 Datos'!$K$10*P39*Q39+'Optativa 1 Datos'!$K$11*R39*S39+'Optativa 1 Datos'!$K$12*T39*U39+'Optativa 1 Datos'!$K$13*V39*W39,2)</f>
        <v>0</v>
      </c>
      <c r="AO39" s="22">
        <f>ROUND('Optativa 1 Datos'!$K$4*D39+'Optativa 1 Datos'!$K$5*F39+'Optativa 1 Datos'!$K$6*H39+'Optativa 1 Datos'!$K$7*J39+'Optativa 1 Datos'!$K$8*L39+'Optativa 1 Datos'!$K$9*N39+'Optativa 1 Datos'!$K$10*P39+'Optativa 1 Datos'!$K$11*R39+'Optativa 1 Datos'!$K$12*T39+'Optativa 1 Datos'!$K$13*V39,2)</f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2">
        <f>ROUND('Optativa 1 Datos'!$D$4*D40*E40+'Optativa 1 Datos'!$D$5*F40*G40+'Optativa 1 Datos'!$D$6*H40*I40+'Optativa 1 Datos'!$D$7*J40*K40+'Optativa 1 Datos'!$D$8*L40*M40+'Optativa 1 Datos'!$D$9*N40*O40+'Optativa 1 Datos'!$D$10*P40*Q40+'Optativa 1 Datos'!$D$11*R40*S40+'Optativa 1 Datos'!$D$12*T40*U40+'Optativa 1 Datos'!$D$13*V40*W40,2)</f>
        <v>0</v>
      </c>
      <c r="AA40" s="22">
        <f>ROUND('Optativa 1 Datos'!$D$4*D40+'Optativa 1 Datos'!$D$5*F40+'Optativa 1 Datos'!$D$6*H40+'Optativa 1 Datos'!$D$7*J40+'Optativa 1 Datos'!$D$8*L40+'Optativa 1 Datos'!$D$9*N40+'Optativa 1 Datos'!$D$10*P40+'Optativa 1 Datos'!$D$11*R40+'Optativa 1 Datos'!$D$12*T40+'Optativa 1 Datos'!$D$13*V40,2)</f>
        <v>0</v>
      </c>
      <c r="AB40" s="22">
        <f>ROUND('Optativa 1 Datos'!$E$4*D40*E40+'Optativa 1 Datos'!$E$5*F40*G40+'Optativa 1 Datos'!$E$6*H40*I40+'Optativa 1 Datos'!$E$7*J40*K40+'Optativa 1 Datos'!$E$8*L40*M40+'Optativa 1 Datos'!$E$9*N40*O40+'Optativa 1 Datos'!$E$10*P40*Q40+'Optativa 1 Datos'!$E$11*R40*S40+'Optativa 1 Datos'!$E$12*T40*U40+'Optativa 1 Datos'!$E$13*V40*W40,2)</f>
        <v>0</v>
      </c>
      <c r="AC40" s="22">
        <f>ROUND('Optativa 1 Datos'!$E$4*D40+'Optativa 1 Datos'!$E$5*F40+'Optativa 1 Datos'!$E$6*H40+'Optativa 1 Datos'!$E$7*J40+'Optativa 1 Datos'!$E$8*L40+'Optativa 1 Datos'!$E$9*N40+'Optativa 1 Datos'!$E$10*P40+'Optativa 1 Datos'!$E$11*R40+'Optativa 1 Datos'!$E$12*T40+'Optativa 1 Datos'!$E$13*V40,2)</f>
        <v>0</v>
      </c>
      <c r="AD40" s="22">
        <f>ROUND('Optativa 1 Datos'!$F$4*D40*E40+'Optativa 1 Datos'!$F$5*F40*G40+'Optativa 1 Datos'!$F$6*H40*I40+'Optativa 1 Datos'!$F$7*J40*K40+'Optativa 1 Datos'!$F$8*L40*M40+'Optativa 1 Datos'!$F$9*N40*O40+'Optativa 1 Datos'!$F$10*P40*Q40+'Optativa 1 Datos'!$F$11*R40*S40+'Optativa 1 Datos'!$F$12*T40*U40+'Optativa 1 Datos'!$F$13*V40*W40,2)</f>
        <v>0</v>
      </c>
      <c r="AE40" s="22">
        <f>ROUND('Optativa 1 Datos'!$F$4*D40+'Optativa 1 Datos'!$F$5*F40+'Optativa 1 Datos'!$F$6*H40+'Optativa 1 Datos'!$F$7*J40+'Optativa 1 Datos'!$F$8*L40+'Optativa 1 Datos'!$F$9*N40+'Optativa 1 Datos'!$F$10*P40+'Optativa 1 Datos'!$F$11*R40+'Optativa 1 Datos'!$F$12*T40+'Optativa 1 Datos'!$F$13*V40,2)</f>
        <v>0</v>
      </c>
      <c r="AF40" s="22">
        <f>ROUND('Optativa 1 Datos'!$G$4*D40*E40+'Optativa 1 Datos'!$G$5*F40*G40+'Optativa 1 Datos'!$G$6*H40*I40+'Optativa 1 Datos'!$G$7*J40*K40+'Optativa 1 Datos'!$G$8*L40*M40+'Optativa 1 Datos'!$G$9*N40*O40+'Optativa 1 Datos'!$G$10*P40*Q40+'Optativa 1 Datos'!$G$11*R40*S40+'Optativa 1 Datos'!$G$12*T40*U40+'Optativa 1 Datos'!$G$13*V40*W40,2)</f>
        <v>0</v>
      </c>
      <c r="AG40" s="22">
        <f>ROUND('Optativa 1 Datos'!$G$4*D40+'Optativa 1 Datos'!$G$5*F40+'Optativa 1 Datos'!$G$6*H40+'Optativa 1 Datos'!$G$7*J40+'Optativa 1 Datos'!$G$8*L40+'Optativa 1 Datos'!$G$9*N40+'Optativa 1 Datos'!$G$10*P40+'Optativa 1 Datos'!$G$11*R40+'Optativa 1 Datos'!$G$12*T40+'Optativa 1 Datos'!$G$13*V40,2)</f>
        <v>0</v>
      </c>
      <c r="AH40" s="22">
        <f>ROUND('Optativa 1 Datos'!$H$4*D40*E40+'Optativa 1 Datos'!$H$5*F40*G40+'Optativa 1 Datos'!$H$6*H40*I40+'Optativa 1 Datos'!$H$7*J40*K40+'Optativa 1 Datos'!$H$8*L40*M40+'Optativa 1 Datos'!$H$9*N40*O40+'Optativa 1 Datos'!$H$10*P40*Q40+'Optativa 1 Datos'!$H$11*R40*S40+'Optativa 1 Datos'!$H$12*T40*U40+'Optativa 1 Datos'!$H$13*V40*W40,2)</f>
        <v>0</v>
      </c>
      <c r="AI40" s="22">
        <f>ROUND('Optativa 1 Datos'!$H$4*D40+'Optativa 1 Datos'!$H$5*F40+'Optativa 1 Datos'!$H$6*H40+'Optativa 1 Datos'!$H$7*J40+'Optativa 1 Datos'!$H$8*L40+'Optativa 1 Datos'!$H$9*N40+'Optativa 1 Datos'!$H$10*P40+'Optativa 1 Datos'!$H$11*R40+'Optativa 1 Datos'!$H$12*T40+'Optativa 1 Datos'!$H$13*V40,2)</f>
        <v>0</v>
      </c>
      <c r="AJ40" s="22">
        <f>ROUND('Optativa 1 Datos'!$I$4*D40*E40+'Optativa 1 Datos'!$I$5*F40*G40+'Optativa 1 Datos'!$I$6*H40*I40+'Optativa 1 Datos'!$I$7*J40*K40+'Optativa 1 Datos'!$I$8*L40*M40+'Optativa 1 Datos'!$I$9*N40*O40+'Optativa 1 Datos'!$I$10*P40*Q40+'Optativa 1 Datos'!$I$11*R40*S40+'Optativa 1 Datos'!$I$12*T40*U40+'Optativa 1 Datos'!$I$13*V40*W40,2)</f>
        <v>0</v>
      </c>
      <c r="AK40" s="22">
        <f>ROUND('Optativa 1 Datos'!$I$4*D40+'Optativa 1 Datos'!$I$5*F40+'Optativa 1 Datos'!$I$6*H40+'Optativa 1 Datos'!$I$7*J40+'Optativa 1 Datos'!$I$8*L40+'Optativa 1 Datos'!$I$9*N40+'Optativa 1 Datos'!$I$10*P40+'Optativa 1 Datos'!$I$11*R40+'Optativa 1 Datos'!$I$12*T40+'Optativa 1 Datos'!$I$13*V40,2)</f>
        <v>0</v>
      </c>
      <c r="AL40" s="22">
        <f>ROUND('Optativa 1 Datos'!$J$4*D40*E40+'Optativa 1 Datos'!$J$5*F40*G40+'Optativa 1 Datos'!$J$6*H40*I40+'Optativa 1 Datos'!$J$7*J40*K40+'Optativa 1 Datos'!$J$8*L40*M40+'Optativa 1 Datos'!$J$9*N40*O40+'Optativa 1 Datos'!$J$10*P40*Q40+'Optativa 1 Datos'!$J$11*R40*S40+'Optativa 1 Datos'!$J$12*T40*U40+'Optativa 1 Datos'!$J$13*V40*W40,2)</f>
        <v>0</v>
      </c>
      <c r="AM40" s="22">
        <f>ROUND('Optativa 1 Datos'!$J$4*D40+'Optativa 1 Datos'!$J$5*F40+'Optativa 1 Datos'!$J$6*H40+'Optativa 1 Datos'!$J$7*J40+'Optativa 1 Datos'!$J$8*L40+'Optativa 1 Datos'!$J$9*N40+'Optativa 1 Datos'!$J$10*P40+'Optativa 1 Datos'!$J$11*R40+'Optativa 1 Datos'!$J$12*T40+'Optativa 1 Datos'!$J$13*V40,2)</f>
        <v>0</v>
      </c>
      <c r="AN40" s="22">
        <f>ROUND('Optativa 1 Datos'!$K$4*D40*E40+'Optativa 1 Datos'!$K$5*F40*G40+'Optativa 1 Datos'!$K$6*H40*I40+'Optativa 1 Datos'!$K$7*J40*K40+'Optativa 1 Datos'!$K$8*L40*M40+'Optativa 1 Datos'!$K$9*N40*O40+'Optativa 1 Datos'!$K$10*P40*Q40+'Optativa 1 Datos'!$K$11*R40*S40+'Optativa 1 Datos'!$K$12*T40*U40+'Optativa 1 Datos'!$K$13*V40*W40,2)</f>
        <v>0</v>
      </c>
      <c r="AO40" s="22">
        <f>ROUND('Optativa 1 Datos'!$K$4*D40+'Optativa 1 Datos'!$K$5*F40+'Optativa 1 Datos'!$K$6*H40+'Optativa 1 Datos'!$K$7*J40+'Optativa 1 Datos'!$K$8*L40+'Optativa 1 Datos'!$K$9*N40+'Optativa 1 Datos'!$K$10*P40+'Optativa 1 Datos'!$K$11*R40+'Optativa 1 Datos'!$K$12*T40+'Optativa 1 Datos'!$K$13*V40,2)</f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2">
        <f>ROUND('Optativa 1 Datos'!$D$4*D41*E41+'Optativa 1 Datos'!$D$5*F41*G41+'Optativa 1 Datos'!$D$6*H41*I41+'Optativa 1 Datos'!$D$7*J41*K41+'Optativa 1 Datos'!$D$8*L41*M41+'Optativa 1 Datos'!$D$9*N41*O41+'Optativa 1 Datos'!$D$10*P41*Q41+'Optativa 1 Datos'!$D$11*R41*S41+'Optativa 1 Datos'!$D$12*T41*U41+'Optativa 1 Datos'!$D$13*V41*W41,2)</f>
        <v>0</v>
      </c>
      <c r="AA41" s="22">
        <f>ROUND('Optativa 1 Datos'!$D$4*D41+'Optativa 1 Datos'!$D$5*F41+'Optativa 1 Datos'!$D$6*H41+'Optativa 1 Datos'!$D$7*J41+'Optativa 1 Datos'!$D$8*L41+'Optativa 1 Datos'!$D$9*N41+'Optativa 1 Datos'!$D$10*P41+'Optativa 1 Datos'!$D$11*R41+'Optativa 1 Datos'!$D$12*T41+'Optativa 1 Datos'!$D$13*V41,2)</f>
        <v>0</v>
      </c>
      <c r="AB41" s="22">
        <f>ROUND('Optativa 1 Datos'!$E$4*D41*E41+'Optativa 1 Datos'!$E$5*F41*G41+'Optativa 1 Datos'!$E$6*H41*I41+'Optativa 1 Datos'!$E$7*J41*K41+'Optativa 1 Datos'!$E$8*L41*M41+'Optativa 1 Datos'!$E$9*N41*O41+'Optativa 1 Datos'!$E$10*P41*Q41+'Optativa 1 Datos'!$E$11*R41*S41+'Optativa 1 Datos'!$E$12*T41*U41+'Optativa 1 Datos'!$E$13*V41*W41,2)</f>
        <v>0</v>
      </c>
      <c r="AC41" s="22">
        <f>ROUND('Optativa 1 Datos'!$E$4*D41+'Optativa 1 Datos'!$E$5*F41+'Optativa 1 Datos'!$E$6*H41+'Optativa 1 Datos'!$E$7*J41+'Optativa 1 Datos'!$E$8*L41+'Optativa 1 Datos'!$E$9*N41+'Optativa 1 Datos'!$E$10*P41+'Optativa 1 Datos'!$E$11*R41+'Optativa 1 Datos'!$E$12*T41+'Optativa 1 Datos'!$E$13*V41,2)</f>
        <v>0</v>
      </c>
      <c r="AD41" s="22">
        <f>ROUND('Optativa 1 Datos'!$F$4*D41*E41+'Optativa 1 Datos'!$F$5*F41*G41+'Optativa 1 Datos'!$F$6*H41*I41+'Optativa 1 Datos'!$F$7*J41*K41+'Optativa 1 Datos'!$F$8*L41*M41+'Optativa 1 Datos'!$F$9*N41*O41+'Optativa 1 Datos'!$F$10*P41*Q41+'Optativa 1 Datos'!$F$11*R41*S41+'Optativa 1 Datos'!$F$12*T41*U41+'Optativa 1 Datos'!$F$13*V41*W41,2)</f>
        <v>0</v>
      </c>
      <c r="AE41" s="22">
        <f>ROUND('Optativa 1 Datos'!$F$4*D41+'Optativa 1 Datos'!$F$5*F41+'Optativa 1 Datos'!$F$6*H41+'Optativa 1 Datos'!$F$7*J41+'Optativa 1 Datos'!$F$8*L41+'Optativa 1 Datos'!$F$9*N41+'Optativa 1 Datos'!$F$10*P41+'Optativa 1 Datos'!$F$11*R41+'Optativa 1 Datos'!$F$12*T41+'Optativa 1 Datos'!$F$13*V41,2)</f>
        <v>0</v>
      </c>
      <c r="AF41" s="22">
        <f>ROUND('Optativa 1 Datos'!$G$4*D41*E41+'Optativa 1 Datos'!$G$5*F41*G41+'Optativa 1 Datos'!$G$6*H41*I41+'Optativa 1 Datos'!$G$7*J41*K41+'Optativa 1 Datos'!$G$8*L41*M41+'Optativa 1 Datos'!$G$9*N41*O41+'Optativa 1 Datos'!$G$10*P41*Q41+'Optativa 1 Datos'!$G$11*R41*S41+'Optativa 1 Datos'!$G$12*T41*U41+'Optativa 1 Datos'!$G$13*V41*W41,2)</f>
        <v>0</v>
      </c>
      <c r="AG41" s="22">
        <f>ROUND('Optativa 1 Datos'!$G$4*D41+'Optativa 1 Datos'!$G$5*F41+'Optativa 1 Datos'!$G$6*H41+'Optativa 1 Datos'!$G$7*J41+'Optativa 1 Datos'!$G$8*L41+'Optativa 1 Datos'!$G$9*N41+'Optativa 1 Datos'!$G$10*P41+'Optativa 1 Datos'!$G$11*R41+'Optativa 1 Datos'!$G$12*T41+'Optativa 1 Datos'!$G$13*V41,2)</f>
        <v>0</v>
      </c>
      <c r="AH41" s="22">
        <f>ROUND('Optativa 1 Datos'!$H$4*D41*E41+'Optativa 1 Datos'!$H$5*F41*G41+'Optativa 1 Datos'!$H$6*H41*I41+'Optativa 1 Datos'!$H$7*J41*K41+'Optativa 1 Datos'!$H$8*L41*M41+'Optativa 1 Datos'!$H$9*N41*O41+'Optativa 1 Datos'!$H$10*P41*Q41+'Optativa 1 Datos'!$H$11*R41*S41+'Optativa 1 Datos'!$H$12*T41*U41+'Optativa 1 Datos'!$H$13*V41*W41,2)</f>
        <v>0</v>
      </c>
      <c r="AI41" s="22">
        <f>ROUND('Optativa 1 Datos'!$H$4*D41+'Optativa 1 Datos'!$H$5*F41+'Optativa 1 Datos'!$H$6*H41+'Optativa 1 Datos'!$H$7*J41+'Optativa 1 Datos'!$H$8*L41+'Optativa 1 Datos'!$H$9*N41+'Optativa 1 Datos'!$H$10*P41+'Optativa 1 Datos'!$H$11*R41+'Optativa 1 Datos'!$H$12*T41+'Optativa 1 Datos'!$H$13*V41,2)</f>
        <v>0</v>
      </c>
      <c r="AJ41" s="22">
        <f>ROUND('Optativa 1 Datos'!$I$4*D41*E41+'Optativa 1 Datos'!$I$5*F41*G41+'Optativa 1 Datos'!$I$6*H41*I41+'Optativa 1 Datos'!$I$7*J41*K41+'Optativa 1 Datos'!$I$8*L41*M41+'Optativa 1 Datos'!$I$9*N41*O41+'Optativa 1 Datos'!$I$10*P41*Q41+'Optativa 1 Datos'!$I$11*R41*S41+'Optativa 1 Datos'!$I$12*T41*U41+'Optativa 1 Datos'!$I$13*V41*W41,2)</f>
        <v>0</v>
      </c>
      <c r="AK41" s="22">
        <f>ROUND('Optativa 1 Datos'!$I$4*D41+'Optativa 1 Datos'!$I$5*F41+'Optativa 1 Datos'!$I$6*H41+'Optativa 1 Datos'!$I$7*J41+'Optativa 1 Datos'!$I$8*L41+'Optativa 1 Datos'!$I$9*N41+'Optativa 1 Datos'!$I$10*P41+'Optativa 1 Datos'!$I$11*R41+'Optativa 1 Datos'!$I$12*T41+'Optativa 1 Datos'!$I$13*V41,2)</f>
        <v>0</v>
      </c>
      <c r="AL41" s="22">
        <f>ROUND('Optativa 1 Datos'!$J$4*D41*E41+'Optativa 1 Datos'!$J$5*F41*G41+'Optativa 1 Datos'!$J$6*H41*I41+'Optativa 1 Datos'!$J$7*J41*K41+'Optativa 1 Datos'!$J$8*L41*M41+'Optativa 1 Datos'!$J$9*N41*O41+'Optativa 1 Datos'!$J$10*P41*Q41+'Optativa 1 Datos'!$J$11*R41*S41+'Optativa 1 Datos'!$J$12*T41*U41+'Optativa 1 Datos'!$J$13*V41*W41,2)</f>
        <v>0</v>
      </c>
      <c r="AM41" s="22">
        <f>ROUND('Optativa 1 Datos'!$J$4*D41+'Optativa 1 Datos'!$J$5*F41+'Optativa 1 Datos'!$J$6*H41+'Optativa 1 Datos'!$J$7*J41+'Optativa 1 Datos'!$J$8*L41+'Optativa 1 Datos'!$J$9*N41+'Optativa 1 Datos'!$J$10*P41+'Optativa 1 Datos'!$J$11*R41+'Optativa 1 Datos'!$J$12*T41+'Optativa 1 Datos'!$J$13*V41,2)</f>
        <v>0</v>
      </c>
      <c r="AN41" s="22">
        <f>ROUND('Optativa 1 Datos'!$K$4*D41*E41+'Optativa 1 Datos'!$K$5*F41*G41+'Optativa 1 Datos'!$K$6*H41*I41+'Optativa 1 Datos'!$K$7*J41*K41+'Optativa 1 Datos'!$K$8*L41*M41+'Optativa 1 Datos'!$K$9*N41*O41+'Optativa 1 Datos'!$K$10*P41*Q41+'Optativa 1 Datos'!$K$11*R41*S41+'Optativa 1 Datos'!$K$12*T41*U41+'Optativa 1 Datos'!$K$13*V41*W41,2)</f>
        <v>0</v>
      </c>
      <c r="AO41" s="22">
        <f>ROUND('Optativa 1 Datos'!$K$4*D41+'Optativa 1 Datos'!$K$5*F41+'Optativa 1 Datos'!$K$6*H41+'Optativa 1 Datos'!$K$7*J41+'Optativa 1 Datos'!$K$8*L41+'Optativa 1 Datos'!$K$9*N41+'Optativa 1 Datos'!$K$10*P41+'Optativa 1 Datos'!$K$11*R41+'Optativa 1 Datos'!$K$12*T41+'Optativa 1 Datos'!$K$13*V41,2)</f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2">
        <f>ROUND('Optativa 1 Datos'!$D$4*D42*E42+'Optativa 1 Datos'!$D$5*F42*G42+'Optativa 1 Datos'!$D$6*H42*I42+'Optativa 1 Datos'!$D$7*J42*K42+'Optativa 1 Datos'!$D$8*L42*M42+'Optativa 1 Datos'!$D$9*N42*O42+'Optativa 1 Datos'!$D$10*P42*Q42+'Optativa 1 Datos'!$D$11*R42*S42+'Optativa 1 Datos'!$D$12*T42*U42+'Optativa 1 Datos'!$D$13*V42*W42,2)</f>
        <v>0</v>
      </c>
      <c r="AA42" s="22">
        <f>ROUND('Optativa 1 Datos'!$D$4*D42+'Optativa 1 Datos'!$D$5*F42+'Optativa 1 Datos'!$D$6*H42+'Optativa 1 Datos'!$D$7*J42+'Optativa 1 Datos'!$D$8*L42+'Optativa 1 Datos'!$D$9*N42+'Optativa 1 Datos'!$D$10*P42+'Optativa 1 Datos'!$D$11*R42+'Optativa 1 Datos'!$D$12*T42+'Optativa 1 Datos'!$D$13*V42,2)</f>
        <v>0</v>
      </c>
      <c r="AB42" s="22">
        <f>ROUND('Optativa 1 Datos'!$E$4*D42*E42+'Optativa 1 Datos'!$E$5*F42*G42+'Optativa 1 Datos'!$E$6*H42*I42+'Optativa 1 Datos'!$E$7*J42*K42+'Optativa 1 Datos'!$E$8*L42*M42+'Optativa 1 Datos'!$E$9*N42*O42+'Optativa 1 Datos'!$E$10*P42*Q42+'Optativa 1 Datos'!$E$11*R42*S42+'Optativa 1 Datos'!$E$12*T42*U42+'Optativa 1 Datos'!$E$13*V42*W42,2)</f>
        <v>0</v>
      </c>
      <c r="AC42" s="22">
        <f>ROUND('Optativa 1 Datos'!$E$4*D42+'Optativa 1 Datos'!$E$5*F42+'Optativa 1 Datos'!$E$6*H42+'Optativa 1 Datos'!$E$7*J42+'Optativa 1 Datos'!$E$8*L42+'Optativa 1 Datos'!$E$9*N42+'Optativa 1 Datos'!$E$10*P42+'Optativa 1 Datos'!$E$11*R42+'Optativa 1 Datos'!$E$12*T42+'Optativa 1 Datos'!$E$13*V42,2)</f>
        <v>0</v>
      </c>
      <c r="AD42" s="22">
        <f>ROUND('Optativa 1 Datos'!$F$4*D42*E42+'Optativa 1 Datos'!$F$5*F42*G42+'Optativa 1 Datos'!$F$6*H42*I42+'Optativa 1 Datos'!$F$7*J42*K42+'Optativa 1 Datos'!$F$8*L42*M42+'Optativa 1 Datos'!$F$9*N42*O42+'Optativa 1 Datos'!$F$10*P42*Q42+'Optativa 1 Datos'!$F$11*R42*S42+'Optativa 1 Datos'!$F$12*T42*U42+'Optativa 1 Datos'!$F$13*V42*W42,2)</f>
        <v>0</v>
      </c>
      <c r="AE42" s="22">
        <f>ROUND('Optativa 1 Datos'!$F$4*D42+'Optativa 1 Datos'!$F$5*F42+'Optativa 1 Datos'!$F$6*H42+'Optativa 1 Datos'!$F$7*J42+'Optativa 1 Datos'!$F$8*L42+'Optativa 1 Datos'!$F$9*N42+'Optativa 1 Datos'!$F$10*P42+'Optativa 1 Datos'!$F$11*R42+'Optativa 1 Datos'!$F$12*T42+'Optativa 1 Datos'!$F$13*V42,2)</f>
        <v>0</v>
      </c>
      <c r="AF42" s="22">
        <f>ROUND('Optativa 1 Datos'!$G$4*D42*E42+'Optativa 1 Datos'!$G$5*F42*G42+'Optativa 1 Datos'!$G$6*H42*I42+'Optativa 1 Datos'!$G$7*J42*K42+'Optativa 1 Datos'!$G$8*L42*M42+'Optativa 1 Datos'!$G$9*N42*O42+'Optativa 1 Datos'!$G$10*P42*Q42+'Optativa 1 Datos'!$G$11*R42*S42+'Optativa 1 Datos'!$G$12*T42*U42+'Optativa 1 Datos'!$G$13*V42*W42,2)</f>
        <v>0</v>
      </c>
      <c r="AG42" s="22">
        <f>ROUND('Optativa 1 Datos'!$G$4*D42+'Optativa 1 Datos'!$G$5*F42+'Optativa 1 Datos'!$G$6*H42+'Optativa 1 Datos'!$G$7*J42+'Optativa 1 Datos'!$G$8*L42+'Optativa 1 Datos'!$G$9*N42+'Optativa 1 Datos'!$G$10*P42+'Optativa 1 Datos'!$G$11*R42+'Optativa 1 Datos'!$G$12*T42+'Optativa 1 Datos'!$G$13*V42,2)</f>
        <v>0</v>
      </c>
      <c r="AH42" s="22">
        <f>ROUND('Optativa 1 Datos'!$H$4*D42*E42+'Optativa 1 Datos'!$H$5*F42*G42+'Optativa 1 Datos'!$H$6*H42*I42+'Optativa 1 Datos'!$H$7*J42*K42+'Optativa 1 Datos'!$H$8*L42*M42+'Optativa 1 Datos'!$H$9*N42*O42+'Optativa 1 Datos'!$H$10*P42*Q42+'Optativa 1 Datos'!$H$11*R42*S42+'Optativa 1 Datos'!$H$12*T42*U42+'Optativa 1 Datos'!$H$13*V42*W42,2)</f>
        <v>0</v>
      </c>
      <c r="AI42" s="22">
        <f>ROUND('Optativa 1 Datos'!$H$4*D42+'Optativa 1 Datos'!$H$5*F42+'Optativa 1 Datos'!$H$6*H42+'Optativa 1 Datos'!$H$7*J42+'Optativa 1 Datos'!$H$8*L42+'Optativa 1 Datos'!$H$9*N42+'Optativa 1 Datos'!$H$10*P42+'Optativa 1 Datos'!$H$11*R42+'Optativa 1 Datos'!$H$12*T42+'Optativa 1 Datos'!$H$13*V42,2)</f>
        <v>0</v>
      </c>
      <c r="AJ42" s="22">
        <f>ROUND('Optativa 1 Datos'!$I$4*D42*E42+'Optativa 1 Datos'!$I$5*F42*G42+'Optativa 1 Datos'!$I$6*H42*I42+'Optativa 1 Datos'!$I$7*J42*K42+'Optativa 1 Datos'!$I$8*L42*M42+'Optativa 1 Datos'!$I$9*N42*O42+'Optativa 1 Datos'!$I$10*P42*Q42+'Optativa 1 Datos'!$I$11*R42*S42+'Optativa 1 Datos'!$I$12*T42*U42+'Optativa 1 Datos'!$I$13*V42*W42,2)</f>
        <v>0</v>
      </c>
      <c r="AK42" s="22">
        <f>ROUND('Optativa 1 Datos'!$I$4*D42+'Optativa 1 Datos'!$I$5*F42+'Optativa 1 Datos'!$I$6*H42+'Optativa 1 Datos'!$I$7*J42+'Optativa 1 Datos'!$I$8*L42+'Optativa 1 Datos'!$I$9*N42+'Optativa 1 Datos'!$I$10*P42+'Optativa 1 Datos'!$I$11*R42+'Optativa 1 Datos'!$I$12*T42+'Optativa 1 Datos'!$I$13*V42,2)</f>
        <v>0</v>
      </c>
      <c r="AL42" s="22">
        <f>ROUND('Optativa 1 Datos'!$J$4*D42*E42+'Optativa 1 Datos'!$J$5*F42*G42+'Optativa 1 Datos'!$J$6*H42*I42+'Optativa 1 Datos'!$J$7*J42*K42+'Optativa 1 Datos'!$J$8*L42*M42+'Optativa 1 Datos'!$J$9*N42*O42+'Optativa 1 Datos'!$J$10*P42*Q42+'Optativa 1 Datos'!$J$11*R42*S42+'Optativa 1 Datos'!$J$12*T42*U42+'Optativa 1 Datos'!$J$13*V42*W42,2)</f>
        <v>0</v>
      </c>
      <c r="AM42" s="22">
        <f>ROUND('Optativa 1 Datos'!$J$4*D42+'Optativa 1 Datos'!$J$5*F42+'Optativa 1 Datos'!$J$6*H42+'Optativa 1 Datos'!$J$7*J42+'Optativa 1 Datos'!$J$8*L42+'Optativa 1 Datos'!$J$9*N42+'Optativa 1 Datos'!$J$10*P42+'Optativa 1 Datos'!$J$11*R42+'Optativa 1 Datos'!$J$12*T42+'Optativa 1 Datos'!$J$13*V42,2)</f>
        <v>0</v>
      </c>
      <c r="AN42" s="22">
        <f>ROUND('Optativa 1 Datos'!$K$4*D42*E42+'Optativa 1 Datos'!$K$5*F42*G42+'Optativa 1 Datos'!$K$6*H42*I42+'Optativa 1 Datos'!$K$7*J42*K42+'Optativa 1 Datos'!$K$8*L42*M42+'Optativa 1 Datos'!$K$9*N42*O42+'Optativa 1 Datos'!$K$10*P42*Q42+'Optativa 1 Datos'!$K$11*R42*S42+'Optativa 1 Datos'!$K$12*T42*U42+'Optativa 1 Datos'!$K$13*V42*W42,2)</f>
        <v>0</v>
      </c>
      <c r="AO42" s="22">
        <f>ROUND('Optativa 1 Datos'!$K$4*D42+'Optativa 1 Datos'!$K$5*F42+'Optativa 1 Datos'!$K$6*H42+'Optativa 1 Datos'!$K$7*J42+'Optativa 1 Datos'!$K$8*L42+'Optativa 1 Datos'!$K$9*N42+'Optativa 1 Datos'!$K$10*P42+'Optativa 1 Datos'!$K$11*R42+'Optativa 1 Datos'!$K$12*T42+'Optativa 1 Datos'!$K$13*V42,2)</f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2">
        <f>ROUND('Optativa 1 Datos'!$D$4*D43*E43+'Optativa 1 Datos'!$D$5*F43*G43+'Optativa 1 Datos'!$D$6*H43*I43+'Optativa 1 Datos'!$D$7*J43*K43+'Optativa 1 Datos'!$D$8*L43*M43+'Optativa 1 Datos'!$D$9*N43*O43+'Optativa 1 Datos'!$D$10*P43*Q43+'Optativa 1 Datos'!$D$11*R43*S43+'Optativa 1 Datos'!$D$12*T43*U43+'Optativa 1 Datos'!$D$13*V43*W43,2)</f>
        <v>0</v>
      </c>
      <c r="AA43" s="22">
        <f>ROUND('Optativa 1 Datos'!$D$4*D43+'Optativa 1 Datos'!$D$5*F43+'Optativa 1 Datos'!$D$6*H43+'Optativa 1 Datos'!$D$7*J43+'Optativa 1 Datos'!$D$8*L43+'Optativa 1 Datos'!$D$9*N43+'Optativa 1 Datos'!$D$10*P43+'Optativa 1 Datos'!$D$11*R43+'Optativa 1 Datos'!$D$12*T43+'Optativa 1 Datos'!$D$13*V43,2)</f>
        <v>0</v>
      </c>
      <c r="AB43" s="22">
        <f>ROUND('Optativa 1 Datos'!$E$4*D43*E43+'Optativa 1 Datos'!$E$5*F43*G43+'Optativa 1 Datos'!$E$6*H43*I43+'Optativa 1 Datos'!$E$7*J43*K43+'Optativa 1 Datos'!$E$8*L43*M43+'Optativa 1 Datos'!$E$9*N43*O43+'Optativa 1 Datos'!$E$10*P43*Q43+'Optativa 1 Datos'!$E$11*R43*S43+'Optativa 1 Datos'!$E$12*T43*U43+'Optativa 1 Datos'!$E$13*V43*W43,2)</f>
        <v>0</v>
      </c>
      <c r="AC43" s="22">
        <f>ROUND('Optativa 1 Datos'!$E$4*D43+'Optativa 1 Datos'!$E$5*F43+'Optativa 1 Datos'!$E$6*H43+'Optativa 1 Datos'!$E$7*J43+'Optativa 1 Datos'!$E$8*L43+'Optativa 1 Datos'!$E$9*N43+'Optativa 1 Datos'!$E$10*P43+'Optativa 1 Datos'!$E$11*R43+'Optativa 1 Datos'!$E$12*T43+'Optativa 1 Datos'!$E$13*V43,2)</f>
        <v>0</v>
      </c>
      <c r="AD43" s="22">
        <f>ROUND('Optativa 1 Datos'!$F$4*D43*E43+'Optativa 1 Datos'!$F$5*F43*G43+'Optativa 1 Datos'!$F$6*H43*I43+'Optativa 1 Datos'!$F$7*J43*K43+'Optativa 1 Datos'!$F$8*L43*M43+'Optativa 1 Datos'!$F$9*N43*O43+'Optativa 1 Datos'!$F$10*P43*Q43+'Optativa 1 Datos'!$F$11*R43*S43+'Optativa 1 Datos'!$F$12*T43*U43+'Optativa 1 Datos'!$F$13*V43*W43,2)</f>
        <v>0</v>
      </c>
      <c r="AE43" s="22">
        <f>ROUND('Optativa 1 Datos'!$F$4*D43+'Optativa 1 Datos'!$F$5*F43+'Optativa 1 Datos'!$F$6*H43+'Optativa 1 Datos'!$F$7*J43+'Optativa 1 Datos'!$F$8*L43+'Optativa 1 Datos'!$F$9*N43+'Optativa 1 Datos'!$F$10*P43+'Optativa 1 Datos'!$F$11*R43+'Optativa 1 Datos'!$F$12*T43+'Optativa 1 Datos'!$F$13*V43,2)</f>
        <v>0</v>
      </c>
      <c r="AF43" s="22">
        <f>ROUND('Optativa 1 Datos'!$G$4*D43*E43+'Optativa 1 Datos'!$G$5*F43*G43+'Optativa 1 Datos'!$G$6*H43*I43+'Optativa 1 Datos'!$G$7*J43*K43+'Optativa 1 Datos'!$G$8*L43*M43+'Optativa 1 Datos'!$G$9*N43*O43+'Optativa 1 Datos'!$G$10*P43*Q43+'Optativa 1 Datos'!$G$11*R43*S43+'Optativa 1 Datos'!$G$12*T43*U43+'Optativa 1 Datos'!$G$13*V43*W43,2)</f>
        <v>0</v>
      </c>
      <c r="AG43" s="22">
        <f>ROUND('Optativa 1 Datos'!$G$4*D43+'Optativa 1 Datos'!$G$5*F43+'Optativa 1 Datos'!$G$6*H43+'Optativa 1 Datos'!$G$7*J43+'Optativa 1 Datos'!$G$8*L43+'Optativa 1 Datos'!$G$9*N43+'Optativa 1 Datos'!$G$10*P43+'Optativa 1 Datos'!$G$11*R43+'Optativa 1 Datos'!$G$12*T43+'Optativa 1 Datos'!$G$13*V43,2)</f>
        <v>0</v>
      </c>
      <c r="AH43" s="22">
        <f>ROUND('Optativa 1 Datos'!$H$4*D43*E43+'Optativa 1 Datos'!$H$5*F43*G43+'Optativa 1 Datos'!$H$6*H43*I43+'Optativa 1 Datos'!$H$7*J43*K43+'Optativa 1 Datos'!$H$8*L43*M43+'Optativa 1 Datos'!$H$9*N43*O43+'Optativa 1 Datos'!$H$10*P43*Q43+'Optativa 1 Datos'!$H$11*R43*S43+'Optativa 1 Datos'!$H$12*T43*U43+'Optativa 1 Datos'!$H$13*V43*W43,2)</f>
        <v>0</v>
      </c>
      <c r="AI43" s="22">
        <f>ROUND('Optativa 1 Datos'!$H$4*D43+'Optativa 1 Datos'!$H$5*F43+'Optativa 1 Datos'!$H$6*H43+'Optativa 1 Datos'!$H$7*J43+'Optativa 1 Datos'!$H$8*L43+'Optativa 1 Datos'!$H$9*N43+'Optativa 1 Datos'!$H$10*P43+'Optativa 1 Datos'!$H$11*R43+'Optativa 1 Datos'!$H$12*T43+'Optativa 1 Datos'!$H$13*V43,2)</f>
        <v>0</v>
      </c>
      <c r="AJ43" s="22">
        <f>ROUND('Optativa 1 Datos'!$I$4*D43*E43+'Optativa 1 Datos'!$I$5*F43*G43+'Optativa 1 Datos'!$I$6*H43*I43+'Optativa 1 Datos'!$I$7*J43*K43+'Optativa 1 Datos'!$I$8*L43*M43+'Optativa 1 Datos'!$I$9*N43*O43+'Optativa 1 Datos'!$I$10*P43*Q43+'Optativa 1 Datos'!$I$11*R43*S43+'Optativa 1 Datos'!$I$12*T43*U43+'Optativa 1 Datos'!$I$13*V43*W43,2)</f>
        <v>0</v>
      </c>
      <c r="AK43" s="22">
        <f>ROUND('Optativa 1 Datos'!$I$4*D43+'Optativa 1 Datos'!$I$5*F43+'Optativa 1 Datos'!$I$6*H43+'Optativa 1 Datos'!$I$7*J43+'Optativa 1 Datos'!$I$8*L43+'Optativa 1 Datos'!$I$9*N43+'Optativa 1 Datos'!$I$10*P43+'Optativa 1 Datos'!$I$11*R43+'Optativa 1 Datos'!$I$12*T43+'Optativa 1 Datos'!$I$13*V43,2)</f>
        <v>0</v>
      </c>
      <c r="AL43" s="22">
        <f>ROUND('Optativa 1 Datos'!$J$4*D43*E43+'Optativa 1 Datos'!$J$5*F43*G43+'Optativa 1 Datos'!$J$6*H43*I43+'Optativa 1 Datos'!$J$7*J43*K43+'Optativa 1 Datos'!$J$8*L43*M43+'Optativa 1 Datos'!$J$9*N43*O43+'Optativa 1 Datos'!$J$10*P43*Q43+'Optativa 1 Datos'!$J$11*R43*S43+'Optativa 1 Datos'!$J$12*T43*U43+'Optativa 1 Datos'!$J$13*V43*W43,2)</f>
        <v>0</v>
      </c>
      <c r="AM43" s="22">
        <f>ROUND('Optativa 1 Datos'!$J$4*D43+'Optativa 1 Datos'!$J$5*F43+'Optativa 1 Datos'!$J$6*H43+'Optativa 1 Datos'!$J$7*J43+'Optativa 1 Datos'!$J$8*L43+'Optativa 1 Datos'!$J$9*N43+'Optativa 1 Datos'!$J$10*P43+'Optativa 1 Datos'!$J$11*R43+'Optativa 1 Datos'!$J$12*T43+'Optativa 1 Datos'!$J$13*V43,2)</f>
        <v>0</v>
      </c>
      <c r="AN43" s="22">
        <f>ROUND('Optativa 1 Datos'!$K$4*D43*E43+'Optativa 1 Datos'!$K$5*F43*G43+'Optativa 1 Datos'!$K$6*H43*I43+'Optativa 1 Datos'!$K$7*J43*K43+'Optativa 1 Datos'!$K$8*L43*M43+'Optativa 1 Datos'!$K$9*N43*O43+'Optativa 1 Datos'!$K$10*P43*Q43+'Optativa 1 Datos'!$K$11*R43*S43+'Optativa 1 Datos'!$K$12*T43*U43+'Optativa 1 Datos'!$K$13*V43*W43,2)</f>
        <v>0</v>
      </c>
      <c r="AO43" s="22">
        <f>ROUND('Optativa 1 Datos'!$K$4*D43+'Optativa 1 Datos'!$K$5*F43+'Optativa 1 Datos'!$K$6*H43+'Optativa 1 Datos'!$K$7*J43+'Optativa 1 Datos'!$K$8*L43+'Optativa 1 Datos'!$K$9*N43+'Optativa 1 Datos'!$K$10*P43+'Optativa 1 Datos'!$K$11*R43+'Optativa 1 Datos'!$K$12*T43+'Optativa 1 Datos'!$K$13*V43,2)</f>
        <v>0</v>
      </c>
    </row>
  </sheetData>
  <sheetProtection algorithmName="SHA-512" hashValue="Yo+k9OUMDz5Atlb3tldpW3antZQ8lnzlOQcpWDlEbR/93EFW5K3CXCJ5ASSH0R1JkOlmX3knkF9qmzoGvuJf4Q==" saltValue="ufeAxtzor8lwwDtCGqF/q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48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47</v>
      </c>
      <c r="C4" s="20" t="s">
        <v>37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38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39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40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41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42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43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44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45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46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2RfjlnOYhXQsbqtlkSIpY+lW7XQPFvGkKJl+Mb4MHTkXDQ0HtQzuO/s5gLzhaUTSMlIEz9W/TXqbrrbuge3JJg==" saltValue="0HCEdXolBWPFAOu3v3IFxQ==" spinCount="100000" sheet="1" objects="1" scenarios="1" selectLockedCells="1"/>
  <mergeCells count="2">
    <mergeCell ref="D2:K2"/>
    <mergeCell ref="B4:B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43"/>
  <sheetViews>
    <sheetView workbookViewId="0">
      <pane xSplit="2" ySplit="2" topLeftCell="C3" activePane="bottomRight" state="frozen"/>
      <selection activeCell="Z4" sqref="Z4"/>
      <selection pane="topRight" activeCell="Z4" sqref="Z4"/>
      <selection pane="bottomLeft" activeCell="Z4" sqref="Z4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57</v>
      </c>
      <c r="Z1" s="30" t="s">
        <v>80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2">
        <f>ROUND('Optativa 2 Datos'!$D$4*D4*E4+'Optativa 2 Datos'!$D$5*F4*G4+'Optativa 2 Datos'!$D$6*H4*I4+'Optativa 2 Datos'!$D$7*J4*K4+'Optativa 2 Datos'!$D$8*L4*M4+'Optativa 2 Datos'!$D$9*N4*O4+'Optativa 2 Datos'!$D$10*P4*Q4+'Optativa 2 Datos'!$D$11*R4*S4+'Optativa 2 Datos'!$D$12*T4*U4+'Optativa 2 Datos'!$D$13*V4*W4,2)</f>
        <v>0</v>
      </c>
      <c r="AA4" s="22">
        <f>ROUND('Optativa 2 Datos'!$D$4*D4+'Optativa 2 Datos'!$D$5*F4+'Optativa 2 Datos'!$D$6*H4+'Optativa 2 Datos'!$D$7*J4+'Optativa 2 Datos'!$D$8*L4+'Optativa 2 Datos'!$D$9*N4+'Optativa 2 Datos'!$D$10*P4+'Optativa 2 Datos'!$D$11*R4+'Optativa 2 Datos'!$D$12*T4+'Optativa 2 Datos'!$D$13*V4,2)</f>
        <v>0</v>
      </c>
      <c r="AB4" s="22">
        <f>ROUND('Optativa 2 Datos'!$E$4*D4*E4+'Optativa 2 Datos'!$E$5*F4*G4+'Optativa 2 Datos'!$E$6*H4*I4+'Optativa 2 Datos'!$E$7*J4*K4+'Optativa 2 Datos'!$E$8*L4*M4+'Optativa 2 Datos'!$E$9*N4*O4+'Optativa 2 Datos'!$E$10*P4*Q4+'Optativa 2 Datos'!$E$11*R4*S4+'Optativa 2 Datos'!$E$12*T4*U4+'Optativa 2 Datos'!$E$13*V4*W4,2)</f>
        <v>0</v>
      </c>
      <c r="AC4" s="22">
        <f>ROUND('Optativa 2 Datos'!$E$4*D4+'Optativa 2 Datos'!$E$5*F4+'Optativa 2 Datos'!$E$6*H4+'Optativa 2 Datos'!$E$7*J4+'Optativa 2 Datos'!$E$8*L4+'Optativa 2 Datos'!$E$9*N4+'Optativa 2 Datos'!$E$10*P4+'Optativa 2 Datos'!$E$11*R4+'Optativa 2 Datos'!$E$12*T4+'Optativa 2 Datos'!$E$13*V4,2)</f>
        <v>0</v>
      </c>
      <c r="AD4" s="22">
        <f>ROUND('Optativa 2 Datos'!$F$4*D4*E4+'Optativa 2 Datos'!$F$5*F4*G4+'Optativa 2 Datos'!$F$6*H4*I4+'Optativa 2 Datos'!$F$7*J4*K4+'Optativa 2 Datos'!$F$8*L4*M4+'Optativa 2 Datos'!$F$9*N4*O4+'Optativa 2 Datos'!$F$10*P4*Q4+'Optativa 2 Datos'!$F$11*R4*S4+'Optativa 2 Datos'!$F$12*T4*U4+'Optativa 2 Datos'!$F$13*V4*W4,2)</f>
        <v>0</v>
      </c>
      <c r="AE4" s="22">
        <f>ROUND('Optativa 2 Datos'!$F$4*D4+'Optativa 2 Datos'!$F$5*F4+'Optativa 2 Datos'!$F$6*H4+'Optativa 2 Datos'!$F$7*J4+'Optativa 2 Datos'!$F$8*L4+'Optativa 2 Datos'!$F$9*N4+'Optativa 2 Datos'!$F$10*P4+'Optativa 2 Datos'!$F$11*R4+'Optativa 2 Datos'!$F$12*T4+'Optativa 2 Datos'!$F$13*V4,2)</f>
        <v>0</v>
      </c>
      <c r="AF4" s="22">
        <f>ROUND('Optativa 2 Datos'!$G$4*D4*E4+'Optativa 2 Datos'!$G$5*F4*G4+'Optativa 2 Datos'!$G$6*H4*I4+'Optativa 2 Datos'!$G$7*J4*K4+'Optativa 2 Datos'!$G$8*L4*M4+'Optativa 2 Datos'!$G$9*N4*O4+'Optativa 2 Datos'!$G$10*P4*Q4+'Optativa 2 Datos'!$G$11*R4*S4+'Optativa 2 Datos'!$G$12*T4*U4+'Optativa 2 Datos'!$G$13*V4*W4,2)</f>
        <v>0</v>
      </c>
      <c r="AG4" s="22">
        <f>ROUND('Optativa 2 Datos'!$G$4*D4+'Optativa 2 Datos'!$G$5*F4+'Optativa 2 Datos'!$G$6*H4+'Optativa 2 Datos'!$G$7*J4+'Optativa 2 Datos'!$G$8*L4+'Optativa 2 Datos'!$G$9*N4+'Optativa 2 Datos'!$G$10*P4+'Optativa 2 Datos'!$G$11*R4+'Optativa 2 Datos'!$G$12*T4+'Optativa 2 Datos'!$G$13*V4,2)</f>
        <v>0</v>
      </c>
      <c r="AH4" s="22">
        <f>ROUND('Optativa 2 Datos'!$H$4*D4*E4+'Optativa 2 Datos'!$H$5*F4*G4+'Optativa 2 Datos'!$H$6*H4*I4+'Optativa 2 Datos'!$H$7*J4*K4+'Optativa 2 Datos'!$H$8*L4*M4+'Optativa 2 Datos'!$H$9*N4*O4+'Optativa 2 Datos'!$H$10*P4*Q4+'Optativa 2 Datos'!$H$11*R4*S4+'Optativa 2 Datos'!$H$12*T4*U4+'Optativa 2 Datos'!$H$13*V4*W4,2)</f>
        <v>0</v>
      </c>
      <c r="AI4" s="22">
        <f>ROUND('Optativa 2 Datos'!$H$4*D4+'Optativa 2 Datos'!$H$5*F4+'Optativa 2 Datos'!$H$6*H4+'Optativa 2 Datos'!$H$7*J4+'Optativa 2 Datos'!$H$8*L4+'Optativa 2 Datos'!$H$9*N4+'Optativa 2 Datos'!$H$10*P4+'Optativa 2 Datos'!$H$11*R4+'Optativa 2 Datos'!$H$12*T4+'Optativa 2 Datos'!$H$13*V4,2)</f>
        <v>0</v>
      </c>
      <c r="AJ4" s="22">
        <f>ROUND('Optativa 2 Datos'!$I$4*D4*E4+'Optativa 2 Datos'!$I$5*F4*G4+'Optativa 2 Datos'!$I$6*H4*I4+'Optativa 2 Datos'!$I$7*J4*K4+'Optativa 2 Datos'!$I$8*L4*M4+'Optativa 2 Datos'!$I$9*N4*O4+'Optativa 2 Datos'!$I$10*P4*Q4+'Optativa 2 Datos'!$I$11*R4*S4+'Optativa 2 Datos'!$I$12*T4*U4+'Optativa 2 Datos'!$I$13*V4*W4,2)</f>
        <v>0</v>
      </c>
      <c r="AK4" s="22">
        <f>ROUND('Optativa 2 Datos'!$I$4*D4+'Optativa 2 Datos'!$I$5*F4+'Optativa 2 Datos'!$I$6*H4+'Optativa 2 Datos'!$I$7*J4+'Optativa 2 Datos'!$I$8*L4+'Optativa 2 Datos'!$I$9*N4+'Optativa 2 Datos'!$I$10*P4+'Optativa 2 Datos'!$I$11*R4+'Optativa 2 Datos'!$I$12*T4+'Optativa 2 Datos'!$I$13*V4,2)</f>
        <v>0</v>
      </c>
      <c r="AL4" s="22">
        <f>ROUND('Optativa 2 Datos'!$J$4*D4*E4+'Optativa 2 Datos'!$J$5*F4*G4+'Optativa 2 Datos'!$J$6*H4*I4+'Optativa 2 Datos'!$J$7*J4*K4+'Optativa 2 Datos'!$J$8*L4*M4+'Optativa 2 Datos'!$J$9*N4*O4+'Optativa 2 Datos'!$J$10*P4*Q4+'Optativa 2 Datos'!$J$11*R4*S4+'Optativa 2 Datos'!$J$12*T4*U4+'Optativa 2 Datos'!$J$13*V4*W4,2)</f>
        <v>0</v>
      </c>
      <c r="AM4" s="22">
        <f>ROUND('Optativa 2 Datos'!$J$4*D4+'Optativa 2 Datos'!$J$5*F4+'Optativa 2 Datos'!$J$6*H4+'Optativa 2 Datos'!$J$7*J4+'Optativa 2 Datos'!$J$8*L4+'Optativa 2 Datos'!$J$9*N4+'Optativa 2 Datos'!$J$10*P4+'Optativa 2 Datos'!$J$11*R4+'Optativa 2 Datos'!$J$12*T4+'Optativa 2 Datos'!$J$13*V4,2)</f>
        <v>0</v>
      </c>
      <c r="AN4" s="22">
        <f>ROUND('Optativa 2 Datos'!$K$4*D4*E4+'Optativa 2 Datos'!$K$5*F4*G4+'Optativa 2 Datos'!$K$6*H4*I4+'Optativa 2 Datos'!$K$7*J4*K4+'Optativa 2 Datos'!$K$8*L4*M4+'Optativa 2 Datos'!$K$9*N4*O4+'Optativa 2 Datos'!$K$10*P4*Q4+'Optativa 2 Datos'!$K$11*R4*S4+'Optativa 2 Datos'!$K$12*T4*U4+'Optativa 2 Datos'!$K$13*V4*W4,2)</f>
        <v>0</v>
      </c>
      <c r="AO4" s="22">
        <f>ROUND('Optativa 2 Datos'!$K$4*D4+'Optativa 2 Datos'!$K$5*F4+'Optativa 2 Datos'!$K$6*H4+'Optativa 2 Datos'!$K$7*J4+'Optativa 2 Datos'!$K$8*L4+'Optativa 2 Datos'!$K$9*N4+'Optativa 2 Datos'!$K$10*P4+'Optativa 2 Datos'!$K$11*R4+'Optativa 2 Datos'!$K$12*T4+'Optativa 2 Datos'!$K$13*V4,2)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2">
        <f>ROUND('Optativa 2 Datos'!$D$4*D5*E5+'Optativa 2 Datos'!$D$5*F5*G5+'Optativa 2 Datos'!$D$6*H5*I5+'Optativa 2 Datos'!$D$7*J5*K5+'Optativa 2 Datos'!$D$8*L5*M5+'Optativa 2 Datos'!$D$9*N5*O5+'Optativa 2 Datos'!$D$10*P5*Q5+'Optativa 2 Datos'!$D$11*R5*S5+'Optativa 2 Datos'!$D$12*T5*U5+'Optativa 2 Datos'!$D$13*V5*W5,2)</f>
        <v>0</v>
      </c>
      <c r="AA5" s="22">
        <f>ROUND('Optativa 2 Datos'!$D$4*D5+'Optativa 2 Datos'!$D$5*F5+'Optativa 2 Datos'!$D$6*H5+'Optativa 2 Datos'!$D$7*J5+'Optativa 2 Datos'!$D$8*L5+'Optativa 2 Datos'!$D$9*N5+'Optativa 2 Datos'!$D$10*P5+'Optativa 2 Datos'!$D$11*R5+'Optativa 2 Datos'!$D$12*T5+'Optativa 2 Datos'!$D$13*V5,2)</f>
        <v>0</v>
      </c>
      <c r="AB5" s="22">
        <f>ROUND('Optativa 2 Datos'!$E$4*D5*E5+'Optativa 2 Datos'!$E$5*F5*G5+'Optativa 2 Datos'!$E$6*H5*I5+'Optativa 2 Datos'!$E$7*J5*K5+'Optativa 2 Datos'!$E$8*L5*M5+'Optativa 2 Datos'!$E$9*N5*O5+'Optativa 2 Datos'!$E$10*P5*Q5+'Optativa 2 Datos'!$E$11*R5*S5+'Optativa 2 Datos'!$E$12*T5*U5+'Optativa 2 Datos'!$E$13*V5*W5,2)</f>
        <v>0</v>
      </c>
      <c r="AC5" s="22">
        <f>ROUND('Optativa 2 Datos'!$E$4*D5+'Optativa 2 Datos'!$E$5*F5+'Optativa 2 Datos'!$E$6*H5+'Optativa 2 Datos'!$E$7*J5+'Optativa 2 Datos'!$E$8*L5+'Optativa 2 Datos'!$E$9*N5+'Optativa 2 Datos'!$E$10*P5+'Optativa 2 Datos'!$E$11*R5+'Optativa 2 Datos'!$E$12*T5+'Optativa 2 Datos'!$E$13*V5,2)</f>
        <v>0</v>
      </c>
      <c r="AD5" s="22">
        <f>ROUND('Optativa 2 Datos'!$F$4*D5*E5+'Optativa 2 Datos'!$F$5*F5*G5+'Optativa 2 Datos'!$F$6*H5*I5+'Optativa 2 Datos'!$F$7*J5*K5+'Optativa 2 Datos'!$F$8*L5*M5+'Optativa 2 Datos'!$F$9*N5*O5+'Optativa 2 Datos'!$F$10*P5*Q5+'Optativa 2 Datos'!$F$11*R5*S5+'Optativa 2 Datos'!$F$12*T5*U5+'Optativa 2 Datos'!$F$13*V5*W5,2)</f>
        <v>0</v>
      </c>
      <c r="AE5" s="22">
        <f>ROUND('Optativa 2 Datos'!$F$4*D5+'Optativa 2 Datos'!$F$5*F5+'Optativa 2 Datos'!$F$6*H5+'Optativa 2 Datos'!$F$7*J5+'Optativa 2 Datos'!$F$8*L5+'Optativa 2 Datos'!$F$9*N5+'Optativa 2 Datos'!$F$10*P5+'Optativa 2 Datos'!$F$11*R5+'Optativa 2 Datos'!$F$12*T5+'Optativa 2 Datos'!$F$13*V5,2)</f>
        <v>0</v>
      </c>
      <c r="AF5" s="22">
        <f>ROUND('Optativa 2 Datos'!$G$4*D5*E5+'Optativa 2 Datos'!$G$5*F5*G5+'Optativa 2 Datos'!$G$6*H5*I5+'Optativa 2 Datos'!$G$7*J5*K5+'Optativa 2 Datos'!$G$8*L5*M5+'Optativa 2 Datos'!$G$9*N5*O5+'Optativa 2 Datos'!$G$10*P5*Q5+'Optativa 2 Datos'!$G$11*R5*S5+'Optativa 2 Datos'!$G$12*T5*U5+'Optativa 2 Datos'!$G$13*V5*W5,2)</f>
        <v>0</v>
      </c>
      <c r="AG5" s="22">
        <f>ROUND('Optativa 2 Datos'!$G$4*D5+'Optativa 2 Datos'!$G$5*F5+'Optativa 2 Datos'!$G$6*H5+'Optativa 2 Datos'!$G$7*J5+'Optativa 2 Datos'!$G$8*L5+'Optativa 2 Datos'!$G$9*N5+'Optativa 2 Datos'!$G$10*P5+'Optativa 2 Datos'!$G$11*R5+'Optativa 2 Datos'!$G$12*T5+'Optativa 2 Datos'!$G$13*V5,2)</f>
        <v>0</v>
      </c>
      <c r="AH5" s="22">
        <f>ROUND('Optativa 2 Datos'!$H$4*D5*E5+'Optativa 2 Datos'!$H$5*F5*G5+'Optativa 2 Datos'!$H$6*H5*I5+'Optativa 2 Datos'!$H$7*J5*K5+'Optativa 2 Datos'!$H$8*L5*M5+'Optativa 2 Datos'!$H$9*N5*O5+'Optativa 2 Datos'!$H$10*P5*Q5+'Optativa 2 Datos'!$H$11*R5*S5+'Optativa 2 Datos'!$H$12*T5*U5+'Optativa 2 Datos'!$H$13*V5*W5,2)</f>
        <v>0</v>
      </c>
      <c r="AI5" s="22">
        <f>ROUND('Optativa 2 Datos'!$H$4*D5+'Optativa 2 Datos'!$H$5*F5+'Optativa 2 Datos'!$H$6*H5+'Optativa 2 Datos'!$H$7*J5+'Optativa 2 Datos'!$H$8*L5+'Optativa 2 Datos'!$H$9*N5+'Optativa 2 Datos'!$H$10*P5+'Optativa 2 Datos'!$H$11*R5+'Optativa 2 Datos'!$H$12*T5+'Optativa 2 Datos'!$H$13*V5,2)</f>
        <v>0</v>
      </c>
      <c r="AJ5" s="22">
        <f>ROUND('Optativa 2 Datos'!$I$4*D5*E5+'Optativa 2 Datos'!$I$5*F5*G5+'Optativa 2 Datos'!$I$6*H5*I5+'Optativa 2 Datos'!$I$7*J5*K5+'Optativa 2 Datos'!$I$8*L5*M5+'Optativa 2 Datos'!$I$9*N5*O5+'Optativa 2 Datos'!$I$10*P5*Q5+'Optativa 2 Datos'!$I$11*R5*S5+'Optativa 2 Datos'!$I$12*T5*U5+'Optativa 2 Datos'!$I$13*V5*W5,2)</f>
        <v>0</v>
      </c>
      <c r="AK5" s="22">
        <f>ROUND('Optativa 2 Datos'!$I$4*D5+'Optativa 2 Datos'!$I$5*F5+'Optativa 2 Datos'!$I$6*H5+'Optativa 2 Datos'!$I$7*J5+'Optativa 2 Datos'!$I$8*L5+'Optativa 2 Datos'!$I$9*N5+'Optativa 2 Datos'!$I$10*P5+'Optativa 2 Datos'!$I$11*R5+'Optativa 2 Datos'!$I$12*T5+'Optativa 2 Datos'!$I$13*V5,2)</f>
        <v>0</v>
      </c>
      <c r="AL5" s="22">
        <f>ROUND('Optativa 2 Datos'!$J$4*D5*E5+'Optativa 2 Datos'!$J$5*F5*G5+'Optativa 2 Datos'!$J$6*H5*I5+'Optativa 2 Datos'!$J$7*J5*K5+'Optativa 2 Datos'!$J$8*L5*M5+'Optativa 2 Datos'!$J$9*N5*O5+'Optativa 2 Datos'!$J$10*P5*Q5+'Optativa 2 Datos'!$J$11*R5*S5+'Optativa 2 Datos'!$J$12*T5*U5+'Optativa 2 Datos'!$J$13*V5*W5,2)</f>
        <v>0</v>
      </c>
      <c r="AM5" s="22">
        <f>ROUND('Optativa 2 Datos'!$J$4*D5+'Optativa 2 Datos'!$J$5*F5+'Optativa 2 Datos'!$J$6*H5+'Optativa 2 Datos'!$J$7*J5+'Optativa 2 Datos'!$J$8*L5+'Optativa 2 Datos'!$J$9*N5+'Optativa 2 Datos'!$J$10*P5+'Optativa 2 Datos'!$J$11*R5+'Optativa 2 Datos'!$J$12*T5+'Optativa 2 Datos'!$J$13*V5,2)</f>
        <v>0</v>
      </c>
      <c r="AN5" s="22">
        <f>ROUND('Optativa 2 Datos'!$K$4*D5*E5+'Optativa 2 Datos'!$K$5*F5*G5+'Optativa 2 Datos'!$K$6*H5*I5+'Optativa 2 Datos'!$K$7*J5*K5+'Optativa 2 Datos'!$K$8*L5*M5+'Optativa 2 Datos'!$K$9*N5*O5+'Optativa 2 Datos'!$K$10*P5*Q5+'Optativa 2 Datos'!$K$11*R5*S5+'Optativa 2 Datos'!$K$12*T5*U5+'Optativa 2 Datos'!$K$13*V5*W5,2)</f>
        <v>0</v>
      </c>
      <c r="AO5" s="22">
        <f>ROUND('Optativa 2 Datos'!$K$4*D5+'Optativa 2 Datos'!$K$5*F5+'Optativa 2 Datos'!$K$6*H5+'Optativa 2 Datos'!$K$7*J5+'Optativa 2 Datos'!$K$8*L5+'Optativa 2 Datos'!$K$9*N5+'Optativa 2 Datos'!$K$10*P5+'Optativa 2 Datos'!$K$11*R5+'Optativa 2 Datos'!$K$12*T5+'Optativa 2 Datos'!$K$13*V5,2)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2">
        <f>ROUND('Optativa 2 Datos'!$D$4*D6*E6+'Optativa 2 Datos'!$D$5*F6*G6+'Optativa 2 Datos'!$D$6*H6*I6+'Optativa 2 Datos'!$D$7*J6*K6+'Optativa 2 Datos'!$D$8*L6*M6+'Optativa 2 Datos'!$D$9*N6*O6+'Optativa 2 Datos'!$D$10*P6*Q6+'Optativa 2 Datos'!$D$11*R6*S6+'Optativa 2 Datos'!$D$12*T6*U6+'Optativa 2 Datos'!$D$13*V6*W6,2)</f>
        <v>0</v>
      </c>
      <c r="AA6" s="22">
        <f>ROUND('Optativa 2 Datos'!$D$4*D6+'Optativa 2 Datos'!$D$5*F6+'Optativa 2 Datos'!$D$6*H6+'Optativa 2 Datos'!$D$7*J6+'Optativa 2 Datos'!$D$8*L6+'Optativa 2 Datos'!$D$9*N6+'Optativa 2 Datos'!$D$10*P6+'Optativa 2 Datos'!$D$11*R6+'Optativa 2 Datos'!$D$12*T6+'Optativa 2 Datos'!$D$13*V6,2)</f>
        <v>0</v>
      </c>
      <c r="AB6" s="22">
        <f>ROUND('Optativa 2 Datos'!$E$4*D6*E6+'Optativa 2 Datos'!$E$5*F6*G6+'Optativa 2 Datos'!$E$6*H6*I6+'Optativa 2 Datos'!$E$7*J6*K6+'Optativa 2 Datos'!$E$8*L6*M6+'Optativa 2 Datos'!$E$9*N6*O6+'Optativa 2 Datos'!$E$10*P6*Q6+'Optativa 2 Datos'!$E$11*R6*S6+'Optativa 2 Datos'!$E$12*T6*U6+'Optativa 2 Datos'!$E$13*V6*W6,2)</f>
        <v>0</v>
      </c>
      <c r="AC6" s="22">
        <f>ROUND('Optativa 2 Datos'!$E$4*D6+'Optativa 2 Datos'!$E$5*F6+'Optativa 2 Datos'!$E$6*H6+'Optativa 2 Datos'!$E$7*J6+'Optativa 2 Datos'!$E$8*L6+'Optativa 2 Datos'!$E$9*N6+'Optativa 2 Datos'!$E$10*P6+'Optativa 2 Datos'!$E$11*R6+'Optativa 2 Datos'!$E$12*T6+'Optativa 2 Datos'!$E$13*V6,2)</f>
        <v>0</v>
      </c>
      <c r="AD6" s="22">
        <f>ROUND('Optativa 2 Datos'!$F$4*D6*E6+'Optativa 2 Datos'!$F$5*F6*G6+'Optativa 2 Datos'!$F$6*H6*I6+'Optativa 2 Datos'!$F$7*J6*K6+'Optativa 2 Datos'!$F$8*L6*M6+'Optativa 2 Datos'!$F$9*N6*O6+'Optativa 2 Datos'!$F$10*P6*Q6+'Optativa 2 Datos'!$F$11*R6*S6+'Optativa 2 Datos'!$F$12*T6*U6+'Optativa 2 Datos'!$F$13*V6*W6,2)</f>
        <v>0</v>
      </c>
      <c r="AE6" s="22">
        <f>ROUND('Optativa 2 Datos'!$F$4*D6+'Optativa 2 Datos'!$F$5*F6+'Optativa 2 Datos'!$F$6*H6+'Optativa 2 Datos'!$F$7*J6+'Optativa 2 Datos'!$F$8*L6+'Optativa 2 Datos'!$F$9*N6+'Optativa 2 Datos'!$F$10*P6+'Optativa 2 Datos'!$F$11*R6+'Optativa 2 Datos'!$F$12*T6+'Optativa 2 Datos'!$F$13*V6,2)</f>
        <v>0</v>
      </c>
      <c r="AF6" s="22">
        <f>ROUND('Optativa 2 Datos'!$G$4*D6*E6+'Optativa 2 Datos'!$G$5*F6*G6+'Optativa 2 Datos'!$G$6*H6*I6+'Optativa 2 Datos'!$G$7*J6*K6+'Optativa 2 Datos'!$G$8*L6*M6+'Optativa 2 Datos'!$G$9*N6*O6+'Optativa 2 Datos'!$G$10*P6*Q6+'Optativa 2 Datos'!$G$11*R6*S6+'Optativa 2 Datos'!$G$12*T6*U6+'Optativa 2 Datos'!$G$13*V6*W6,2)</f>
        <v>0</v>
      </c>
      <c r="AG6" s="22">
        <f>ROUND('Optativa 2 Datos'!$G$4*D6+'Optativa 2 Datos'!$G$5*F6+'Optativa 2 Datos'!$G$6*H6+'Optativa 2 Datos'!$G$7*J6+'Optativa 2 Datos'!$G$8*L6+'Optativa 2 Datos'!$G$9*N6+'Optativa 2 Datos'!$G$10*P6+'Optativa 2 Datos'!$G$11*R6+'Optativa 2 Datos'!$G$12*T6+'Optativa 2 Datos'!$G$13*V6,2)</f>
        <v>0</v>
      </c>
      <c r="AH6" s="22">
        <f>ROUND('Optativa 2 Datos'!$H$4*D6*E6+'Optativa 2 Datos'!$H$5*F6*G6+'Optativa 2 Datos'!$H$6*H6*I6+'Optativa 2 Datos'!$H$7*J6*K6+'Optativa 2 Datos'!$H$8*L6*M6+'Optativa 2 Datos'!$H$9*N6*O6+'Optativa 2 Datos'!$H$10*P6*Q6+'Optativa 2 Datos'!$H$11*R6*S6+'Optativa 2 Datos'!$H$12*T6*U6+'Optativa 2 Datos'!$H$13*V6*W6,2)</f>
        <v>0</v>
      </c>
      <c r="AI6" s="22">
        <f>ROUND('Optativa 2 Datos'!$H$4*D6+'Optativa 2 Datos'!$H$5*F6+'Optativa 2 Datos'!$H$6*H6+'Optativa 2 Datos'!$H$7*J6+'Optativa 2 Datos'!$H$8*L6+'Optativa 2 Datos'!$H$9*N6+'Optativa 2 Datos'!$H$10*P6+'Optativa 2 Datos'!$H$11*R6+'Optativa 2 Datos'!$H$12*T6+'Optativa 2 Datos'!$H$13*V6,2)</f>
        <v>0</v>
      </c>
      <c r="AJ6" s="22">
        <f>ROUND('Optativa 2 Datos'!$I$4*D6*E6+'Optativa 2 Datos'!$I$5*F6*G6+'Optativa 2 Datos'!$I$6*H6*I6+'Optativa 2 Datos'!$I$7*J6*K6+'Optativa 2 Datos'!$I$8*L6*M6+'Optativa 2 Datos'!$I$9*N6*O6+'Optativa 2 Datos'!$I$10*P6*Q6+'Optativa 2 Datos'!$I$11*R6*S6+'Optativa 2 Datos'!$I$12*T6*U6+'Optativa 2 Datos'!$I$13*V6*W6,2)</f>
        <v>0</v>
      </c>
      <c r="AK6" s="22">
        <f>ROUND('Optativa 2 Datos'!$I$4*D6+'Optativa 2 Datos'!$I$5*F6+'Optativa 2 Datos'!$I$6*H6+'Optativa 2 Datos'!$I$7*J6+'Optativa 2 Datos'!$I$8*L6+'Optativa 2 Datos'!$I$9*N6+'Optativa 2 Datos'!$I$10*P6+'Optativa 2 Datos'!$I$11*R6+'Optativa 2 Datos'!$I$12*T6+'Optativa 2 Datos'!$I$13*V6,2)</f>
        <v>0</v>
      </c>
      <c r="AL6" s="22">
        <f>ROUND('Optativa 2 Datos'!$J$4*D6*E6+'Optativa 2 Datos'!$J$5*F6*G6+'Optativa 2 Datos'!$J$6*H6*I6+'Optativa 2 Datos'!$J$7*J6*K6+'Optativa 2 Datos'!$J$8*L6*M6+'Optativa 2 Datos'!$J$9*N6*O6+'Optativa 2 Datos'!$J$10*P6*Q6+'Optativa 2 Datos'!$J$11*R6*S6+'Optativa 2 Datos'!$J$12*T6*U6+'Optativa 2 Datos'!$J$13*V6*W6,2)</f>
        <v>0</v>
      </c>
      <c r="AM6" s="22">
        <f>ROUND('Optativa 2 Datos'!$J$4*D6+'Optativa 2 Datos'!$J$5*F6+'Optativa 2 Datos'!$J$6*H6+'Optativa 2 Datos'!$J$7*J6+'Optativa 2 Datos'!$J$8*L6+'Optativa 2 Datos'!$J$9*N6+'Optativa 2 Datos'!$J$10*P6+'Optativa 2 Datos'!$J$11*R6+'Optativa 2 Datos'!$J$12*T6+'Optativa 2 Datos'!$J$13*V6,2)</f>
        <v>0</v>
      </c>
      <c r="AN6" s="22">
        <f>ROUND('Optativa 2 Datos'!$K$4*D6*E6+'Optativa 2 Datos'!$K$5*F6*G6+'Optativa 2 Datos'!$K$6*H6*I6+'Optativa 2 Datos'!$K$7*J6*K6+'Optativa 2 Datos'!$K$8*L6*M6+'Optativa 2 Datos'!$K$9*N6*O6+'Optativa 2 Datos'!$K$10*P6*Q6+'Optativa 2 Datos'!$K$11*R6*S6+'Optativa 2 Datos'!$K$12*T6*U6+'Optativa 2 Datos'!$K$13*V6*W6,2)</f>
        <v>0</v>
      </c>
      <c r="AO6" s="22">
        <f>ROUND('Optativa 2 Datos'!$K$4*D6+'Optativa 2 Datos'!$K$5*F6+'Optativa 2 Datos'!$K$6*H6+'Optativa 2 Datos'!$K$7*J6+'Optativa 2 Datos'!$K$8*L6+'Optativa 2 Datos'!$K$9*N6+'Optativa 2 Datos'!$K$10*P6+'Optativa 2 Datos'!$K$11*R6+'Optativa 2 Datos'!$K$12*T6+'Optativa 2 Datos'!$K$13*V6,2)</f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2">
        <f>ROUND('Optativa 2 Datos'!$D$4*D7*E7+'Optativa 2 Datos'!$D$5*F7*G7+'Optativa 2 Datos'!$D$6*H7*I7+'Optativa 2 Datos'!$D$7*J7*K7+'Optativa 2 Datos'!$D$8*L7*M7+'Optativa 2 Datos'!$D$9*N7*O7+'Optativa 2 Datos'!$D$10*P7*Q7+'Optativa 2 Datos'!$D$11*R7*S7+'Optativa 2 Datos'!$D$12*T7*U7+'Optativa 2 Datos'!$D$13*V7*W7,2)</f>
        <v>0</v>
      </c>
      <c r="AA7" s="22">
        <f>ROUND('Optativa 2 Datos'!$D$4*D7+'Optativa 2 Datos'!$D$5*F7+'Optativa 2 Datos'!$D$6*H7+'Optativa 2 Datos'!$D$7*J7+'Optativa 2 Datos'!$D$8*L7+'Optativa 2 Datos'!$D$9*N7+'Optativa 2 Datos'!$D$10*P7+'Optativa 2 Datos'!$D$11*R7+'Optativa 2 Datos'!$D$12*T7+'Optativa 2 Datos'!$D$13*V7,2)</f>
        <v>0</v>
      </c>
      <c r="AB7" s="22">
        <f>ROUND('Optativa 2 Datos'!$E$4*D7*E7+'Optativa 2 Datos'!$E$5*F7*G7+'Optativa 2 Datos'!$E$6*H7*I7+'Optativa 2 Datos'!$E$7*J7*K7+'Optativa 2 Datos'!$E$8*L7*M7+'Optativa 2 Datos'!$E$9*N7*O7+'Optativa 2 Datos'!$E$10*P7*Q7+'Optativa 2 Datos'!$E$11*R7*S7+'Optativa 2 Datos'!$E$12*T7*U7+'Optativa 2 Datos'!$E$13*V7*W7,2)</f>
        <v>0</v>
      </c>
      <c r="AC7" s="22">
        <f>ROUND('Optativa 2 Datos'!$E$4*D7+'Optativa 2 Datos'!$E$5*F7+'Optativa 2 Datos'!$E$6*H7+'Optativa 2 Datos'!$E$7*J7+'Optativa 2 Datos'!$E$8*L7+'Optativa 2 Datos'!$E$9*N7+'Optativa 2 Datos'!$E$10*P7+'Optativa 2 Datos'!$E$11*R7+'Optativa 2 Datos'!$E$12*T7+'Optativa 2 Datos'!$E$13*V7,2)</f>
        <v>0</v>
      </c>
      <c r="AD7" s="22">
        <f>ROUND('Optativa 2 Datos'!$F$4*D7*E7+'Optativa 2 Datos'!$F$5*F7*G7+'Optativa 2 Datos'!$F$6*H7*I7+'Optativa 2 Datos'!$F$7*J7*K7+'Optativa 2 Datos'!$F$8*L7*M7+'Optativa 2 Datos'!$F$9*N7*O7+'Optativa 2 Datos'!$F$10*P7*Q7+'Optativa 2 Datos'!$F$11*R7*S7+'Optativa 2 Datos'!$F$12*T7*U7+'Optativa 2 Datos'!$F$13*V7*W7,2)</f>
        <v>0</v>
      </c>
      <c r="AE7" s="22">
        <f>ROUND('Optativa 2 Datos'!$F$4*D7+'Optativa 2 Datos'!$F$5*F7+'Optativa 2 Datos'!$F$6*H7+'Optativa 2 Datos'!$F$7*J7+'Optativa 2 Datos'!$F$8*L7+'Optativa 2 Datos'!$F$9*N7+'Optativa 2 Datos'!$F$10*P7+'Optativa 2 Datos'!$F$11*R7+'Optativa 2 Datos'!$F$12*T7+'Optativa 2 Datos'!$F$13*V7,2)</f>
        <v>0</v>
      </c>
      <c r="AF7" s="22">
        <f>ROUND('Optativa 2 Datos'!$G$4*D7*E7+'Optativa 2 Datos'!$G$5*F7*G7+'Optativa 2 Datos'!$G$6*H7*I7+'Optativa 2 Datos'!$G$7*J7*K7+'Optativa 2 Datos'!$G$8*L7*M7+'Optativa 2 Datos'!$G$9*N7*O7+'Optativa 2 Datos'!$G$10*P7*Q7+'Optativa 2 Datos'!$G$11*R7*S7+'Optativa 2 Datos'!$G$12*T7*U7+'Optativa 2 Datos'!$G$13*V7*W7,2)</f>
        <v>0</v>
      </c>
      <c r="AG7" s="22">
        <f>ROUND('Optativa 2 Datos'!$G$4*D7+'Optativa 2 Datos'!$G$5*F7+'Optativa 2 Datos'!$G$6*H7+'Optativa 2 Datos'!$G$7*J7+'Optativa 2 Datos'!$G$8*L7+'Optativa 2 Datos'!$G$9*N7+'Optativa 2 Datos'!$G$10*P7+'Optativa 2 Datos'!$G$11*R7+'Optativa 2 Datos'!$G$12*T7+'Optativa 2 Datos'!$G$13*V7,2)</f>
        <v>0</v>
      </c>
      <c r="AH7" s="22">
        <f>ROUND('Optativa 2 Datos'!$H$4*D7*E7+'Optativa 2 Datos'!$H$5*F7*G7+'Optativa 2 Datos'!$H$6*H7*I7+'Optativa 2 Datos'!$H$7*J7*K7+'Optativa 2 Datos'!$H$8*L7*M7+'Optativa 2 Datos'!$H$9*N7*O7+'Optativa 2 Datos'!$H$10*P7*Q7+'Optativa 2 Datos'!$H$11*R7*S7+'Optativa 2 Datos'!$H$12*T7*U7+'Optativa 2 Datos'!$H$13*V7*W7,2)</f>
        <v>0</v>
      </c>
      <c r="AI7" s="22">
        <f>ROUND('Optativa 2 Datos'!$H$4*D7+'Optativa 2 Datos'!$H$5*F7+'Optativa 2 Datos'!$H$6*H7+'Optativa 2 Datos'!$H$7*J7+'Optativa 2 Datos'!$H$8*L7+'Optativa 2 Datos'!$H$9*N7+'Optativa 2 Datos'!$H$10*P7+'Optativa 2 Datos'!$H$11*R7+'Optativa 2 Datos'!$H$12*T7+'Optativa 2 Datos'!$H$13*V7,2)</f>
        <v>0</v>
      </c>
      <c r="AJ7" s="22">
        <f>ROUND('Optativa 2 Datos'!$I$4*D7*E7+'Optativa 2 Datos'!$I$5*F7*G7+'Optativa 2 Datos'!$I$6*H7*I7+'Optativa 2 Datos'!$I$7*J7*K7+'Optativa 2 Datos'!$I$8*L7*M7+'Optativa 2 Datos'!$I$9*N7*O7+'Optativa 2 Datos'!$I$10*P7*Q7+'Optativa 2 Datos'!$I$11*R7*S7+'Optativa 2 Datos'!$I$12*T7*U7+'Optativa 2 Datos'!$I$13*V7*W7,2)</f>
        <v>0</v>
      </c>
      <c r="AK7" s="22">
        <f>ROUND('Optativa 2 Datos'!$I$4*D7+'Optativa 2 Datos'!$I$5*F7+'Optativa 2 Datos'!$I$6*H7+'Optativa 2 Datos'!$I$7*J7+'Optativa 2 Datos'!$I$8*L7+'Optativa 2 Datos'!$I$9*N7+'Optativa 2 Datos'!$I$10*P7+'Optativa 2 Datos'!$I$11*R7+'Optativa 2 Datos'!$I$12*T7+'Optativa 2 Datos'!$I$13*V7,2)</f>
        <v>0</v>
      </c>
      <c r="AL7" s="22">
        <f>ROUND('Optativa 2 Datos'!$J$4*D7*E7+'Optativa 2 Datos'!$J$5*F7*G7+'Optativa 2 Datos'!$J$6*H7*I7+'Optativa 2 Datos'!$J$7*J7*K7+'Optativa 2 Datos'!$J$8*L7*M7+'Optativa 2 Datos'!$J$9*N7*O7+'Optativa 2 Datos'!$J$10*P7*Q7+'Optativa 2 Datos'!$J$11*R7*S7+'Optativa 2 Datos'!$J$12*T7*U7+'Optativa 2 Datos'!$J$13*V7*W7,2)</f>
        <v>0</v>
      </c>
      <c r="AM7" s="22">
        <f>ROUND('Optativa 2 Datos'!$J$4*D7+'Optativa 2 Datos'!$J$5*F7+'Optativa 2 Datos'!$J$6*H7+'Optativa 2 Datos'!$J$7*J7+'Optativa 2 Datos'!$J$8*L7+'Optativa 2 Datos'!$J$9*N7+'Optativa 2 Datos'!$J$10*P7+'Optativa 2 Datos'!$J$11*R7+'Optativa 2 Datos'!$J$12*T7+'Optativa 2 Datos'!$J$13*V7,2)</f>
        <v>0</v>
      </c>
      <c r="AN7" s="22">
        <f>ROUND('Optativa 2 Datos'!$K$4*D7*E7+'Optativa 2 Datos'!$K$5*F7*G7+'Optativa 2 Datos'!$K$6*H7*I7+'Optativa 2 Datos'!$K$7*J7*K7+'Optativa 2 Datos'!$K$8*L7*M7+'Optativa 2 Datos'!$K$9*N7*O7+'Optativa 2 Datos'!$K$10*P7*Q7+'Optativa 2 Datos'!$K$11*R7*S7+'Optativa 2 Datos'!$K$12*T7*U7+'Optativa 2 Datos'!$K$13*V7*W7,2)</f>
        <v>0</v>
      </c>
      <c r="AO7" s="22">
        <f>ROUND('Optativa 2 Datos'!$K$4*D7+'Optativa 2 Datos'!$K$5*F7+'Optativa 2 Datos'!$K$6*H7+'Optativa 2 Datos'!$K$7*J7+'Optativa 2 Datos'!$K$8*L7+'Optativa 2 Datos'!$K$9*N7+'Optativa 2 Datos'!$K$10*P7+'Optativa 2 Datos'!$K$11*R7+'Optativa 2 Datos'!$K$12*T7+'Optativa 2 Datos'!$K$13*V7,2)</f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2">
        <f>ROUND('Optativa 2 Datos'!$D$4*D8*E8+'Optativa 2 Datos'!$D$5*F8*G8+'Optativa 2 Datos'!$D$6*H8*I8+'Optativa 2 Datos'!$D$7*J8*K8+'Optativa 2 Datos'!$D$8*L8*M8+'Optativa 2 Datos'!$D$9*N8*O8+'Optativa 2 Datos'!$D$10*P8*Q8+'Optativa 2 Datos'!$D$11*R8*S8+'Optativa 2 Datos'!$D$12*T8*U8+'Optativa 2 Datos'!$D$13*V8*W8,2)</f>
        <v>0</v>
      </c>
      <c r="AA8" s="22">
        <f>ROUND('Optativa 2 Datos'!$D$4*D8+'Optativa 2 Datos'!$D$5*F8+'Optativa 2 Datos'!$D$6*H8+'Optativa 2 Datos'!$D$7*J8+'Optativa 2 Datos'!$D$8*L8+'Optativa 2 Datos'!$D$9*N8+'Optativa 2 Datos'!$D$10*P8+'Optativa 2 Datos'!$D$11*R8+'Optativa 2 Datos'!$D$12*T8+'Optativa 2 Datos'!$D$13*V8,2)</f>
        <v>0</v>
      </c>
      <c r="AB8" s="22">
        <f>ROUND('Optativa 2 Datos'!$E$4*D8*E8+'Optativa 2 Datos'!$E$5*F8*G8+'Optativa 2 Datos'!$E$6*H8*I8+'Optativa 2 Datos'!$E$7*J8*K8+'Optativa 2 Datos'!$E$8*L8*M8+'Optativa 2 Datos'!$E$9*N8*O8+'Optativa 2 Datos'!$E$10*P8*Q8+'Optativa 2 Datos'!$E$11*R8*S8+'Optativa 2 Datos'!$E$12*T8*U8+'Optativa 2 Datos'!$E$13*V8*W8,2)</f>
        <v>0</v>
      </c>
      <c r="AC8" s="22">
        <f>ROUND('Optativa 2 Datos'!$E$4*D8+'Optativa 2 Datos'!$E$5*F8+'Optativa 2 Datos'!$E$6*H8+'Optativa 2 Datos'!$E$7*J8+'Optativa 2 Datos'!$E$8*L8+'Optativa 2 Datos'!$E$9*N8+'Optativa 2 Datos'!$E$10*P8+'Optativa 2 Datos'!$E$11*R8+'Optativa 2 Datos'!$E$12*T8+'Optativa 2 Datos'!$E$13*V8,2)</f>
        <v>0</v>
      </c>
      <c r="AD8" s="22">
        <f>ROUND('Optativa 2 Datos'!$F$4*D8*E8+'Optativa 2 Datos'!$F$5*F8*G8+'Optativa 2 Datos'!$F$6*H8*I8+'Optativa 2 Datos'!$F$7*J8*K8+'Optativa 2 Datos'!$F$8*L8*M8+'Optativa 2 Datos'!$F$9*N8*O8+'Optativa 2 Datos'!$F$10*P8*Q8+'Optativa 2 Datos'!$F$11*R8*S8+'Optativa 2 Datos'!$F$12*T8*U8+'Optativa 2 Datos'!$F$13*V8*W8,2)</f>
        <v>0</v>
      </c>
      <c r="AE8" s="22">
        <f>ROUND('Optativa 2 Datos'!$F$4*D8+'Optativa 2 Datos'!$F$5*F8+'Optativa 2 Datos'!$F$6*H8+'Optativa 2 Datos'!$F$7*J8+'Optativa 2 Datos'!$F$8*L8+'Optativa 2 Datos'!$F$9*N8+'Optativa 2 Datos'!$F$10*P8+'Optativa 2 Datos'!$F$11*R8+'Optativa 2 Datos'!$F$12*T8+'Optativa 2 Datos'!$F$13*V8,2)</f>
        <v>0</v>
      </c>
      <c r="AF8" s="22">
        <f>ROUND('Optativa 2 Datos'!$G$4*D8*E8+'Optativa 2 Datos'!$G$5*F8*G8+'Optativa 2 Datos'!$G$6*H8*I8+'Optativa 2 Datos'!$G$7*J8*K8+'Optativa 2 Datos'!$G$8*L8*M8+'Optativa 2 Datos'!$G$9*N8*O8+'Optativa 2 Datos'!$G$10*P8*Q8+'Optativa 2 Datos'!$G$11*R8*S8+'Optativa 2 Datos'!$G$12*T8*U8+'Optativa 2 Datos'!$G$13*V8*W8,2)</f>
        <v>0</v>
      </c>
      <c r="AG8" s="22">
        <f>ROUND('Optativa 2 Datos'!$G$4*D8+'Optativa 2 Datos'!$G$5*F8+'Optativa 2 Datos'!$G$6*H8+'Optativa 2 Datos'!$G$7*J8+'Optativa 2 Datos'!$G$8*L8+'Optativa 2 Datos'!$G$9*N8+'Optativa 2 Datos'!$G$10*P8+'Optativa 2 Datos'!$G$11*R8+'Optativa 2 Datos'!$G$12*T8+'Optativa 2 Datos'!$G$13*V8,2)</f>
        <v>0</v>
      </c>
      <c r="AH8" s="22">
        <f>ROUND('Optativa 2 Datos'!$H$4*D8*E8+'Optativa 2 Datos'!$H$5*F8*G8+'Optativa 2 Datos'!$H$6*H8*I8+'Optativa 2 Datos'!$H$7*J8*K8+'Optativa 2 Datos'!$H$8*L8*M8+'Optativa 2 Datos'!$H$9*N8*O8+'Optativa 2 Datos'!$H$10*P8*Q8+'Optativa 2 Datos'!$H$11*R8*S8+'Optativa 2 Datos'!$H$12*T8*U8+'Optativa 2 Datos'!$H$13*V8*W8,2)</f>
        <v>0</v>
      </c>
      <c r="AI8" s="22">
        <f>ROUND('Optativa 2 Datos'!$H$4*D8+'Optativa 2 Datos'!$H$5*F8+'Optativa 2 Datos'!$H$6*H8+'Optativa 2 Datos'!$H$7*J8+'Optativa 2 Datos'!$H$8*L8+'Optativa 2 Datos'!$H$9*N8+'Optativa 2 Datos'!$H$10*P8+'Optativa 2 Datos'!$H$11*R8+'Optativa 2 Datos'!$H$12*T8+'Optativa 2 Datos'!$H$13*V8,2)</f>
        <v>0</v>
      </c>
      <c r="AJ8" s="22">
        <f>ROUND('Optativa 2 Datos'!$I$4*D8*E8+'Optativa 2 Datos'!$I$5*F8*G8+'Optativa 2 Datos'!$I$6*H8*I8+'Optativa 2 Datos'!$I$7*J8*K8+'Optativa 2 Datos'!$I$8*L8*M8+'Optativa 2 Datos'!$I$9*N8*O8+'Optativa 2 Datos'!$I$10*P8*Q8+'Optativa 2 Datos'!$I$11*R8*S8+'Optativa 2 Datos'!$I$12*T8*U8+'Optativa 2 Datos'!$I$13*V8*W8,2)</f>
        <v>0</v>
      </c>
      <c r="AK8" s="22">
        <f>ROUND('Optativa 2 Datos'!$I$4*D8+'Optativa 2 Datos'!$I$5*F8+'Optativa 2 Datos'!$I$6*H8+'Optativa 2 Datos'!$I$7*J8+'Optativa 2 Datos'!$I$8*L8+'Optativa 2 Datos'!$I$9*N8+'Optativa 2 Datos'!$I$10*P8+'Optativa 2 Datos'!$I$11*R8+'Optativa 2 Datos'!$I$12*T8+'Optativa 2 Datos'!$I$13*V8,2)</f>
        <v>0</v>
      </c>
      <c r="AL8" s="22">
        <f>ROUND('Optativa 2 Datos'!$J$4*D8*E8+'Optativa 2 Datos'!$J$5*F8*G8+'Optativa 2 Datos'!$J$6*H8*I8+'Optativa 2 Datos'!$J$7*J8*K8+'Optativa 2 Datos'!$J$8*L8*M8+'Optativa 2 Datos'!$J$9*N8*O8+'Optativa 2 Datos'!$J$10*P8*Q8+'Optativa 2 Datos'!$J$11*R8*S8+'Optativa 2 Datos'!$J$12*T8*U8+'Optativa 2 Datos'!$J$13*V8*W8,2)</f>
        <v>0</v>
      </c>
      <c r="AM8" s="22">
        <f>ROUND('Optativa 2 Datos'!$J$4*D8+'Optativa 2 Datos'!$J$5*F8+'Optativa 2 Datos'!$J$6*H8+'Optativa 2 Datos'!$J$7*J8+'Optativa 2 Datos'!$J$8*L8+'Optativa 2 Datos'!$J$9*N8+'Optativa 2 Datos'!$J$10*P8+'Optativa 2 Datos'!$J$11*R8+'Optativa 2 Datos'!$J$12*T8+'Optativa 2 Datos'!$J$13*V8,2)</f>
        <v>0</v>
      </c>
      <c r="AN8" s="22">
        <f>ROUND('Optativa 2 Datos'!$K$4*D8*E8+'Optativa 2 Datos'!$K$5*F8*G8+'Optativa 2 Datos'!$K$6*H8*I8+'Optativa 2 Datos'!$K$7*J8*K8+'Optativa 2 Datos'!$K$8*L8*M8+'Optativa 2 Datos'!$K$9*N8*O8+'Optativa 2 Datos'!$K$10*P8*Q8+'Optativa 2 Datos'!$K$11*R8*S8+'Optativa 2 Datos'!$K$12*T8*U8+'Optativa 2 Datos'!$K$13*V8*W8,2)</f>
        <v>0</v>
      </c>
      <c r="AO8" s="22">
        <f>ROUND('Optativa 2 Datos'!$K$4*D8+'Optativa 2 Datos'!$K$5*F8+'Optativa 2 Datos'!$K$6*H8+'Optativa 2 Datos'!$K$7*J8+'Optativa 2 Datos'!$K$8*L8+'Optativa 2 Datos'!$K$9*N8+'Optativa 2 Datos'!$K$10*P8+'Optativa 2 Datos'!$K$11*R8+'Optativa 2 Datos'!$K$12*T8+'Optativa 2 Datos'!$K$13*V8,2)</f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2">
        <f>ROUND('Optativa 2 Datos'!$D$4*D9*E9+'Optativa 2 Datos'!$D$5*F9*G9+'Optativa 2 Datos'!$D$6*H9*I9+'Optativa 2 Datos'!$D$7*J9*K9+'Optativa 2 Datos'!$D$8*L9*M9+'Optativa 2 Datos'!$D$9*N9*O9+'Optativa 2 Datos'!$D$10*P9*Q9+'Optativa 2 Datos'!$D$11*R9*S9+'Optativa 2 Datos'!$D$12*T9*U9+'Optativa 2 Datos'!$D$13*V9*W9,2)</f>
        <v>0</v>
      </c>
      <c r="AA9" s="22">
        <f>ROUND('Optativa 2 Datos'!$D$4*D9+'Optativa 2 Datos'!$D$5*F9+'Optativa 2 Datos'!$D$6*H9+'Optativa 2 Datos'!$D$7*J9+'Optativa 2 Datos'!$D$8*L9+'Optativa 2 Datos'!$D$9*N9+'Optativa 2 Datos'!$D$10*P9+'Optativa 2 Datos'!$D$11*R9+'Optativa 2 Datos'!$D$12*T9+'Optativa 2 Datos'!$D$13*V9,2)</f>
        <v>0</v>
      </c>
      <c r="AB9" s="22">
        <f>ROUND('Optativa 2 Datos'!$E$4*D9*E9+'Optativa 2 Datos'!$E$5*F9*G9+'Optativa 2 Datos'!$E$6*H9*I9+'Optativa 2 Datos'!$E$7*J9*K9+'Optativa 2 Datos'!$E$8*L9*M9+'Optativa 2 Datos'!$E$9*N9*O9+'Optativa 2 Datos'!$E$10*P9*Q9+'Optativa 2 Datos'!$E$11*R9*S9+'Optativa 2 Datos'!$E$12*T9*U9+'Optativa 2 Datos'!$E$13*V9*W9,2)</f>
        <v>0</v>
      </c>
      <c r="AC9" s="22">
        <f>ROUND('Optativa 2 Datos'!$E$4*D9+'Optativa 2 Datos'!$E$5*F9+'Optativa 2 Datos'!$E$6*H9+'Optativa 2 Datos'!$E$7*J9+'Optativa 2 Datos'!$E$8*L9+'Optativa 2 Datos'!$E$9*N9+'Optativa 2 Datos'!$E$10*P9+'Optativa 2 Datos'!$E$11*R9+'Optativa 2 Datos'!$E$12*T9+'Optativa 2 Datos'!$E$13*V9,2)</f>
        <v>0</v>
      </c>
      <c r="AD9" s="22">
        <f>ROUND('Optativa 2 Datos'!$F$4*D9*E9+'Optativa 2 Datos'!$F$5*F9*G9+'Optativa 2 Datos'!$F$6*H9*I9+'Optativa 2 Datos'!$F$7*J9*K9+'Optativa 2 Datos'!$F$8*L9*M9+'Optativa 2 Datos'!$F$9*N9*O9+'Optativa 2 Datos'!$F$10*P9*Q9+'Optativa 2 Datos'!$F$11*R9*S9+'Optativa 2 Datos'!$F$12*T9*U9+'Optativa 2 Datos'!$F$13*V9*W9,2)</f>
        <v>0</v>
      </c>
      <c r="AE9" s="22">
        <f>ROUND('Optativa 2 Datos'!$F$4*D9+'Optativa 2 Datos'!$F$5*F9+'Optativa 2 Datos'!$F$6*H9+'Optativa 2 Datos'!$F$7*J9+'Optativa 2 Datos'!$F$8*L9+'Optativa 2 Datos'!$F$9*N9+'Optativa 2 Datos'!$F$10*P9+'Optativa 2 Datos'!$F$11*R9+'Optativa 2 Datos'!$F$12*T9+'Optativa 2 Datos'!$F$13*V9,2)</f>
        <v>0</v>
      </c>
      <c r="AF9" s="22">
        <f>ROUND('Optativa 2 Datos'!$G$4*D9*E9+'Optativa 2 Datos'!$G$5*F9*G9+'Optativa 2 Datos'!$G$6*H9*I9+'Optativa 2 Datos'!$G$7*J9*K9+'Optativa 2 Datos'!$G$8*L9*M9+'Optativa 2 Datos'!$G$9*N9*O9+'Optativa 2 Datos'!$G$10*P9*Q9+'Optativa 2 Datos'!$G$11*R9*S9+'Optativa 2 Datos'!$G$12*T9*U9+'Optativa 2 Datos'!$G$13*V9*W9,2)</f>
        <v>0</v>
      </c>
      <c r="AG9" s="22">
        <f>ROUND('Optativa 2 Datos'!$G$4*D9+'Optativa 2 Datos'!$G$5*F9+'Optativa 2 Datos'!$G$6*H9+'Optativa 2 Datos'!$G$7*J9+'Optativa 2 Datos'!$G$8*L9+'Optativa 2 Datos'!$G$9*N9+'Optativa 2 Datos'!$G$10*P9+'Optativa 2 Datos'!$G$11*R9+'Optativa 2 Datos'!$G$12*T9+'Optativa 2 Datos'!$G$13*V9,2)</f>
        <v>0</v>
      </c>
      <c r="AH9" s="22">
        <f>ROUND('Optativa 2 Datos'!$H$4*D9*E9+'Optativa 2 Datos'!$H$5*F9*G9+'Optativa 2 Datos'!$H$6*H9*I9+'Optativa 2 Datos'!$H$7*J9*K9+'Optativa 2 Datos'!$H$8*L9*M9+'Optativa 2 Datos'!$H$9*N9*O9+'Optativa 2 Datos'!$H$10*P9*Q9+'Optativa 2 Datos'!$H$11*R9*S9+'Optativa 2 Datos'!$H$12*T9*U9+'Optativa 2 Datos'!$H$13*V9*W9,2)</f>
        <v>0</v>
      </c>
      <c r="AI9" s="22">
        <f>ROUND('Optativa 2 Datos'!$H$4*D9+'Optativa 2 Datos'!$H$5*F9+'Optativa 2 Datos'!$H$6*H9+'Optativa 2 Datos'!$H$7*J9+'Optativa 2 Datos'!$H$8*L9+'Optativa 2 Datos'!$H$9*N9+'Optativa 2 Datos'!$H$10*P9+'Optativa 2 Datos'!$H$11*R9+'Optativa 2 Datos'!$H$12*T9+'Optativa 2 Datos'!$H$13*V9,2)</f>
        <v>0</v>
      </c>
      <c r="AJ9" s="22">
        <f>ROUND('Optativa 2 Datos'!$I$4*D9*E9+'Optativa 2 Datos'!$I$5*F9*G9+'Optativa 2 Datos'!$I$6*H9*I9+'Optativa 2 Datos'!$I$7*J9*K9+'Optativa 2 Datos'!$I$8*L9*M9+'Optativa 2 Datos'!$I$9*N9*O9+'Optativa 2 Datos'!$I$10*P9*Q9+'Optativa 2 Datos'!$I$11*R9*S9+'Optativa 2 Datos'!$I$12*T9*U9+'Optativa 2 Datos'!$I$13*V9*W9,2)</f>
        <v>0</v>
      </c>
      <c r="AK9" s="22">
        <f>ROUND('Optativa 2 Datos'!$I$4*D9+'Optativa 2 Datos'!$I$5*F9+'Optativa 2 Datos'!$I$6*H9+'Optativa 2 Datos'!$I$7*J9+'Optativa 2 Datos'!$I$8*L9+'Optativa 2 Datos'!$I$9*N9+'Optativa 2 Datos'!$I$10*P9+'Optativa 2 Datos'!$I$11*R9+'Optativa 2 Datos'!$I$12*T9+'Optativa 2 Datos'!$I$13*V9,2)</f>
        <v>0</v>
      </c>
      <c r="AL9" s="22">
        <f>ROUND('Optativa 2 Datos'!$J$4*D9*E9+'Optativa 2 Datos'!$J$5*F9*G9+'Optativa 2 Datos'!$J$6*H9*I9+'Optativa 2 Datos'!$J$7*J9*K9+'Optativa 2 Datos'!$J$8*L9*M9+'Optativa 2 Datos'!$J$9*N9*O9+'Optativa 2 Datos'!$J$10*P9*Q9+'Optativa 2 Datos'!$J$11*R9*S9+'Optativa 2 Datos'!$J$12*T9*U9+'Optativa 2 Datos'!$J$13*V9*W9,2)</f>
        <v>0</v>
      </c>
      <c r="AM9" s="22">
        <f>ROUND('Optativa 2 Datos'!$J$4*D9+'Optativa 2 Datos'!$J$5*F9+'Optativa 2 Datos'!$J$6*H9+'Optativa 2 Datos'!$J$7*J9+'Optativa 2 Datos'!$J$8*L9+'Optativa 2 Datos'!$J$9*N9+'Optativa 2 Datos'!$J$10*P9+'Optativa 2 Datos'!$J$11*R9+'Optativa 2 Datos'!$J$12*T9+'Optativa 2 Datos'!$J$13*V9,2)</f>
        <v>0</v>
      </c>
      <c r="AN9" s="22">
        <f>ROUND('Optativa 2 Datos'!$K$4*D9*E9+'Optativa 2 Datos'!$K$5*F9*G9+'Optativa 2 Datos'!$K$6*H9*I9+'Optativa 2 Datos'!$K$7*J9*K9+'Optativa 2 Datos'!$K$8*L9*M9+'Optativa 2 Datos'!$K$9*N9*O9+'Optativa 2 Datos'!$K$10*P9*Q9+'Optativa 2 Datos'!$K$11*R9*S9+'Optativa 2 Datos'!$K$12*T9*U9+'Optativa 2 Datos'!$K$13*V9*W9,2)</f>
        <v>0</v>
      </c>
      <c r="AO9" s="22">
        <f>ROUND('Optativa 2 Datos'!$K$4*D9+'Optativa 2 Datos'!$K$5*F9+'Optativa 2 Datos'!$K$6*H9+'Optativa 2 Datos'!$K$7*J9+'Optativa 2 Datos'!$K$8*L9+'Optativa 2 Datos'!$K$9*N9+'Optativa 2 Datos'!$K$10*P9+'Optativa 2 Datos'!$K$11*R9+'Optativa 2 Datos'!$K$12*T9+'Optativa 2 Datos'!$K$13*V9,2)</f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2">
        <f>ROUND('Optativa 2 Datos'!$D$4*D10*E10+'Optativa 2 Datos'!$D$5*F10*G10+'Optativa 2 Datos'!$D$6*H10*I10+'Optativa 2 Datos'!$D$7*J10*K10+'Optativa 2 Datos'!$D$8*L10*M10+'Optativa 2 Datos'!$D$9*N10*O10+'Optativa 2 Datos'!$D$10*P10*Q10+'Optativa 2 Datos'!$D$11*R10*S10+'Optativa 2 Datos'!$D$12*T10*U10+'Optativa 2 Datos'!$D$13*V10*W10,2)</f>
        <v>0</v>
      </c>
      <c r="AA10" s="22">
        <f>ROUND('Optativa 2 Datos'!$D$4*D10+'Optativa 2 Datos'!$D$5*F10+'Optativa 2 Datos'!$D$6*H10+'Optativa 2 Datos'!$D$7*J10+'Optativa 2 Datos'!$D$8*L10+'Optativa 2 Datos'!$D$9*N10+'Optativa 2 Datos'!$D$10*P10+'Optativa 2 Datos'!$D$11*R10+'Optativa 2 Datos'!$D$12*T10+'Optativa 2 Datos'!$D$13*V10,2)</f>
        <v>0</v>
      </c>
      <c r="AB10" s="22">
        <f>ROUND('Optativa 2 Datos'!$E$4*D10*E10+'Optativa 2 Datos'!$E$5*F10*G10+'Optativa 2 Datos'!$E$6*H10*I10+'Optativa 2 Datos'!$E$7*J10*K10+'Optativa 2 Datos'!$E$8*L10*M10+'Optativa 2 Datos'!$E$9*N10*O10+'Optativa 2 Datos'!$E$10*P10*Q10+'Optativa 2 Datos'!$E$11*R10*S10+'Optativa 2 Datos'!$E$12*T10*U10+'Optativa 2 Datos'!$E$13*V10*W10,2)</f>
        <v>0</v>
      </c>
      <c r="AC10" s="22">
        <f>ROUND('Optativa 2 Datos'!$E$4*D10+'Optativa 2 Datos'!$E$5*F10+'Optativa 2 Datos'!$E$6*H10+'Optativa 2 Datos'!$E$7*J10+'Optativa 2 Datos'!$E$8*L10+'Optativa 2 Datos'!$E$9*N10+'Optativa 2 Datos'!$E$10*P10+'Optativa 2 Datos'!$E$11*R10+'Optativa 2 Datos'!$E$12*T10+'Optativa 2 Datos'!$E$13*V10,2)</f>
        <v>0</v>
      </c>
      <c r="AD10" s="22">
        <f>ROUND('Optativa 2 Datos'!$F$4*D10*E10+'Optativa 2 Datos'!$F$5*F10*G10+'Optativa 2 Datos'!$F$6*H10*I10+'Optativa 2 Datos'!$F$7*J10*K10+'Optativa 2 Datos'!$F$8*L10*M10+'Optativa 2 Datos'!$F$9*N10*O10+'Optativa 2 Datos'!$F$10*P10*Q10+'Optativa 2 Datos'!$F$11*R10*S10+'Optativa 2 Datos'!$F$12*T10*U10+'Optativa 2 Datos'!$F$13*V10*W10,2)</f>
        <v>0</v>
      </c>
      <c r="AE10" s="22">
        <f>ROUND('Optativa 2 Datos'!$F$4*D10+'Optativa 2 Datos'!$F$5*F10+'Optativa 2 Datos'!$F$6*H10+'Optativa 2 Datos'!$F$7*J10+'Optativa 2 Datos'!$F$8*L10+'Optativa 2 Datos'!$F$9*N10+'Optativa 2 Datos'!$F$10*P10+'Optativa 2 Datos'!$F$11*R10+'Optativa 2 Datos'!$F$12*T10+'Optativa 2 Datos'!$F$13*V10,2)</f>
        <v>0</v>
      </c>
      <c r="AF10" s="22">
        <f>ROUND('Optativa 2 Datos'!$G$4*D10*E10+'Optativa 2 Datos'!$G$5*F10*G10+'Optativa 2 Datos'!$G$6*H10*I10+'Optativa 2 Datos'!$G$7*J10*K10+'Optativa 2 Datos'!$G$8*L10*M10+'Optativa 2 Datos'!$G$9*N10*O10+'Optativa 2 Datos'!$G$10*P10*Q10+'Optativa 2 Datos'!$G$11*R10*S10+'Optativa 2 Datos'!$G$12*T10*U10+'Optativa 2 Datos'!$G$13*V10*W10,2)</f>
        <v>0</v>
      </c>
      <c r="AG10" s="22">
        <f>ROUND('Optativa 2 Datos'!$G$4*D10+'Optativa 2 Datos'!$G$5*F10+'Optativa 2 Datos'!$G$6*H10+'Optativa 2 Datos'!$G$7*J10+'Optativa 2 Datos'!$G$8*L10+'Optativa 2 Datos'!$G$9*N10+'Optativa 2 Datos'!$G$10*P10+'Optativa 2 Datos'!$G$11*R10+'Optativa 2 Datos'!$G$12*T10+'Optativa 2 Datos'!$G$13*V10,2)</f>
        <v>0</v>
      </c>
      <c r="AH10" s="22">
        <f>ROUND('Optativa 2 Datos'!$H$4*D10*E10+'Optativa 2 Datos'!$H$5*F10*G10+'Optativa 2 Datos'!$H$6*H10*I10+'Optativa 2 Datos'!$H$7*J10*K10+'Optativa 2 Datos'!$H$8*L10*M10+'Optativa 2 Datos'!$H$9*N10*O10+'Optativa 2 Datos'!$H$10*P10*Q10+'Optativa 2 Datos'!$H$11*R10*S10+'Optativa 2 Datos'!$H$12*T10*U10+'Optativa 2 Datos'!$H$13*V10*W10,2)</f>
        <v>0</v>
      </c>
      <c r="AI10" s="22">
        <f>ROUND('Optativa 2 Datos'!$H$4*D10+'Optativa 2 Datos'!$H$5*F10+'Optativa 2 Datos'!$H$6*H10+'Optativa 2 Datos'!$H$7*J10+'Optativa 2 Datos'!$H$8*L10+'Optativa 2 Datos'!$H$9*N10+'Optativa 2 Datos'!$H$10*P10+'Optativa 2 Datos'!$H$11*R10+'Optativa 2 Datos'!$H$12*T10+'Optativa 2 Datos'!$H$13*V10,2)</f>
        <v>0</v>
      </c>
      <c r="AJ10" s="22">
        <f>ROUND('Optativa 2 Datos'!$I$4*D10*E10+'Optativa 2 Datos'!$I$5*F10*G10+'Optativa 2 Datos'!$I$6*H10*I10+'Optativa 2 Datos'!$I$7*J10*K10+'Optativa 2 Datos'!$I$8*L10*M10+'Optativa 2 Datos'!$I$9*N10*O10+'Optativa 2 Datos'!$I$10*P10*Q10+'Optativa 2 Datos'!$I$11*R10*S10+'Optativa 2 Datos'!$I$12*T10*U10+'Optativa 2 Datos'!$I$13*V10*W10,2)</f>
        <v>0</v>
      </c>
      <c r="AK10" s="22">
        <f>ROUND('Optativa 2 Datos'!$I$4*D10+'Optativa 2 Datos'!$I$5*F10+'Optativa 2 Datos'!$I$6*H10+'Optativa 2 Datos'!$I$7*J10+'Optativa 2 Datos'!$I$8*L10+'Optativa 2 Datos'!$I$9*N10+'Optativa 2 Datos'!$I$10*P10+'Optativa 2 Datos'!$I$11*R10+'Optativa 2 Datos'!$I$12*T10+'Optativa 2 Datos'!$I$13*V10,2)</f>
        <v>0</v>
      </c>
      <c r="AL10" s="22">
        <f>ROUND('Optativa 2 Datos'!$J$4*D10*E10+'Optativa 2 Datos'!$J$5*F10*G10+'Optativa 2 Datos'!$J$6*H10*I10+'Optativa 2 Datos'!$J$7*J10*K10+'Optativa 2 Datos'!$J$8*L10*M10+'Optativa 2 Datos'!$J$9*N10*O10+'Optativa 2 Datos'!$J$10*P10*Q10+'Optativa 2 Datos'!$J$11*R10*S10+'Optativa 2 Datos'!$J$12*T10*U10+'Optativa 2 Datos'!$J$13*V10*W10,2)</f>
        <v>0</v>
      </c>
      <c r="AM10" s="22">
        <f>ROUND('Optativa 2 Datos'!$J$4*D10+'Optativa 2 Datos'!$J$5*F10+'Optativa 2 Datos'!$J$6*H10+'Optativa 2 Datos'!$J$7*J10+'Optativa 2 Datos'!$J$8*L10+'Optativa 2 Datos'!$J$9*N10+'Optativa 2 Datos'!$J$10*P10+'Optativa 2 Datos'!$J$11*R10+'Optativa 2 Datos'!$J$12*T10+'Optativa 2 Datos'!$J$13*V10,2)</f>
        <v>0</v>
      </c>
      <c r="AN10" s="22">
        <f>ROUND('Optativa 2 Datos'!$K$4*D10*E10+'Optativa 2 Datos'!$K$5*F10*G10+'Optativa 2 Datos'!$K$6*H10*I10+'Optativa 2 Datos'!$K$7*J10*K10+'Optativa 2 Datos'!$K$8*L10*M10+'Optativa 2 Datos'!$K$9*N10*O10+'Optativa 2 Datos'!$K$10*P10*Q10+'Optativa 2 Datos'!$K$11*R10*S10+'Optativa 2 Datos'!$K$12*T10*U10+'Optativa 2 Datos'!$K$13*V10*W10,2)</f>
        <v>0</v>
      </c>
      <c r="AO10" s="22">
        <f>ROUND('Optativa 2 Datos'!$K$4*D10+'Optativa 2 Datos'!$K$5*F10+'Optativa 2 Datos'!$K$6*H10+'Optativa 2 Datos'!$K$7*J10+'Optativa 2 Datos'!$K$8*L10+'Optativa 2 Datos'!$K$9*N10+'Optativa 2 Datos'!$K$10*P10+'Optativa 2 Datos'!$K$11*R10+'Optativa 2 Datos'!$K$12*T10+'Optativa 2 Datos'!$K$13*V10,2)</f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2">
        <f>ROUND('Optativa 2 Datos'!$D$4*D11*E11+'Optativa 2 Datos'!$D$5*F11*G11+'Optativa 2 Datos'!$D$6*H11*I11+'Optativa 2 Datos'!$D$7*J11*K11+'Optativa 2 Datos'!$D$8*L11*M11+'Optativa 2 Datos'!$D$9*N11*O11+'Optativa 2 Datos'!$D$10*P11*Q11+'Optativa 2 Datos'!$D$11*R11*S11+'Optativa 2 Datos'!$D$12*T11*U11+'Optativa 2 Datos'!$D$13*V11*W11,2)</f>
        <v>0</v>
      </c>
      <c r="AA11" s="22">
        <f>ROUND('Optativa 2 Datos'!$D$4*D11+'Optativa 2 Datos'!$D$5*F11+'Optativa 2 Datos'!$D$6*H11+'Optativa 2 Datos'!$D$7*J11+'Optativa 2 Datos'!$D$8*L11+'Optativa 2 Datos'!$D$9*N11+'Optativa 2 Datos'!$D$10*P11+'Optativa 2 Datos'!$D$11*R11+'Optativa 2 Datos'!$D$12*T11+'Optativa 2 Datos'!$D$13*V11,2)</f>
        <v>0</v>
      </c>
      <c r="AB11" s="22">
        <f>ROUND('Optativa 2 Datos'!$E$4*D11*E11+'Optativa 2 Datos'!$E$5*F11*G11+'Optativa 2 Datos'!$E$6*H11*I11+'Optativa 2 Datos'!$E$7*J11*K11+'Optativa 2 Datos'!$E$8*L11*M11+'Optativa 2 Datos'!$E$9*N11*O11+'Optativa 2 Datos'!$E$10*P11*Q11+'Optativa 2 Datos'!$E$11*R11*S11+'Optativa 2 Datos'!$E$12*T11*U11+'Optativa 2 Datos'!$E$13*V11*W11,2)</f>
        <v>0</v>
      </c>
      <c r="AC11" s="22">
        <f>ROUND('Optativa 2 Datos'!$E$4*D11+'Optativa 2 Datos'!$E$5*F11+'Optativa 2 Datos'!$E$6*H11+'Optativa 2 Datos'!$E$7*J11+'Optativa 2 Datos'!$E$8*L11+'Optativa 2 Datos'!$E$9*N11+'Optativa 2 Datos'!$E$10*P11+'Optativa 2 Datos'!$E$11*R11+'Optativa 2 Datos'!$E$12*T11+'Optativa 2 Datos'!$E$13*V11,2)</f>
        <v>0</v>
      </c>
      <c r="AD11" s="22">
        <f>ROUND('Optativa 2 Datos'!$F$4*D11*E11+'Optativa 2 Datos'!$F$5*F11*G11+'Optativa 2 Datos'!$F$6*H11*I11+'Optativa 2 Datos'!$F$7*J11*K11+'Optativa 2 Datos'!$F$8*L11*M11+'Optativa 2 Datos'!$F$9*N11*O11+'Optativa 2 Datos'!$F$10*P11*Q11+'Optativa 2 Datos'!$F$11*R11*S11+'Optativa 2 Datos'!$F$12*T11*U11+'Optativa 2 Datos'!$F$13*V11*W11,2)</f>
        <v>0</v>
      </c>
      <c r="AE11" s="22">
        <f>ROUND('Optativa 2 Datos'!$F$4*D11+'Optativa 2 Datos'!$F$5*F11+'Optativa 2 Datos'!$F$6*H11+'Optativa 2 Datos'!$F$7*J11+'Optativa 2 Datos'!$F$8*L11+'Optativa 2 Datos'!$F$9*N11+'Optativa 2 Datos'!$F$10*P11+'Optativa 2 Datos'!$F$11*R11+'Optativa 2 Datos'!$F$12*T11+'Optativa 2 Datos'!$F$13*V11,2)</f>
        <v>0</v>
      </c>
      <c r="AF11" s="22">
        <f>ROUND('Optativa 2 Datos'!$G$4*D11*E11+'Optativa 2 Datos'!$G$5*F11*G11+'Optativa 2 Datos'!$G$6*H11*I11+'Optativa 2 Datos'!$G$7*J11*K11+'Optativa 2 Datos'!$G$8*L11*M11+'Optativa 2 Datos'!$G$9*N11*O11+'Optativa 2 Datos'!$G$10*P11*Q11+'Optativa 2 Datos'!$G$11*R11*S11+'Optativa 2 Datos'!$G$12*T11*U11+'Optativa 2 Datos'!$G$13*V11*W11,2)</f>
        <v>0</v>
      </c>
      <c r="AG11" s="22">
        <f>ROUND('Optativa 2 Datos'!$G$4*D11+'Optativa 2 Datos'!$G$5*F11+'Optativa 2 Datos'!$G$6*H11+'Optativa 2 Datos'!$G$7*J11+'Optativa 2 Datos'!$G$8*L11+'Optativa 2 Datos'!$G$9*N11+'Optativa 2 Datos'!$G$10*P11+'Optativa 2 Datos'!$G$11*R11+'Optativa 2 Datos'!$G$12*T11+'Optativa 2 Datos'!$G$13*V11,2)</f>
        <v>0</v>
      </c>
      <c r="AH11" s="22">
        <f>ROUND('Optativa 2 Datos'!$H$4*D11*E11+'Optativa 2 Datos'!$H$5*F11*G11+'Optativa 2 Datos'!$H$6*H11*I11+'Optativa 2 Datos'!$H$7*J11*K11+'Optativa 2 Datos'!$H$8*L11*M11+'Optativa 2 Datos'!$H$9*N11*O11+'Optativa 2 Datos'!$H$10*P11*Q11+'Optativa 2 Datos'!$H$11*R11*S11+'Optativa 2 Datos'!$H$12*T11*U11+'Optativa 2 Datos'!$H$13*V11*W11,2)</f>
        <v>0</v>
      </c>
      <c r="AI11" s="22">
        <f>ROUND('Optativa 2 Datos'!$H$4*D11+'Optativa 2 Datos'!$H$5*F11+'Optativa 2 Datos'!$H$6*H11+'Optativa 2 Datos'!$H$7*J11+'Optativa 2 Datos'!$H$8*L11+'Optativa 2 Datos'!$H$9*N11+'Optativa 2 Datos'!$H$10*P11+'Optativa 2 Datos'!$H$11*R11+'Optativa 2 Datos'!$H$12*T11+'Optativa 2 Datos'!$H$13*V11,2)</f>
        <v>0</v>
      </c>
      <c r="AJ11" s="22">
        <f>ROUND('Optativa 2 Datos'!$I$4*D11*E11+'Optativa 2 Datos'!$I$5*F11*G11+'Optativa 2 Datos'!$I$6*H11*I11+'Optativa 2 Datos'!$I$7*J11*K11+'Optativa 2 Datos'!$I$8*L11*M11+'Optativa 2 Datos'!$I$9*N11*O11+'Optativa 2 Datos'!$I$10*P11*Q11+'Optativa 2 Datos'!$I$11*R11*S11+'Optativa 2 Datos'!$I$12*T11*U11+'Optativa 2 Datos'!$I$13*V11*W11,2)</f>
        <v>0</v>
      </c>
      <c r="AK11" s="22">
        <f>ROUND('Optativa 2 Datos'!$I$4*D11+'Optativa 2 Datos'!$I$5*F11+'Optativa 2 Datos'!$I$6*H11+'Optativa 2 Datos'!$I$7*J11+'Optativa 2 Datos'!$I$8*L11+'Optativa 2 Datos'!$I$9*N11+'Optativa 2 Datos'!$I$10*P11+'Optativa 2 Datos'!$I$11*R11+'Optativa 2 Datos'!$I$12*T11+'Optativa 2 Datos'!$I$13*V11,2)</f>
        <v>0</v>
      </c>
      <c r="AL11" s="22">
        <f>ROUND('Optativa 2 Datos'!$J$4*D11*E11+'Optativa 2 Datos'!$J$5*F11*G11+'Optativa 2 Datos'!$J$6*H11*I11+'Optativa 2 Datos'!$J$7*J11*K11+'Optativa 2 Datos'!$J$8*L11*M11+'Optativa 2 Datos'!$J$9*N11*O11+'Optativa 2 Datos'!$J$10*P11*Q11+'Optativa 2 Datos'!$J$11*R11*S11+'Optativa 2 Datos'!$J$12*T11*U11+'Optativa 2 Datos'!$J$13*V11*W11,2)</f>
        <v>0</v>
      </c>
      <c r="AM11" s="22">
        <f>ROUND('Optativa 2 Datos'!$J$4*D11+'Optativa 2 Datos'!$J$5*F11+'Optativa 2 Datos'!$J$6*H11+'Optativa 2 Datos'!$J$7*J11+'Optativa 2 Datos'!$J$8*L11+'Optativa 2 Datos'!$J$9*N11+'Optativa 2 Datos'!$J$10*P11+'Optativa 2 Datos'!$J$11*R11+'Optativa 2 Datos'!$J$12*T11+'Optativa 2 Datos'!$J$13*V11,2)</f>
        <v>0</v>
      </c>
      <c r="AN11" s="22">
        <f>ROUND('Optativa 2 Datos'!$K$4*D11*E11+'Optativa 2 Datos'!$K$5*F11*G11+'Optativa 2 Datos'!$K$6*H11*I11+'Optativa 2 Datos'!$K$7*J11*K11+'Optativa 2 Datos'!$K$8*L11*M11+'Optativa 2 Datos'!$K$9*N11*O11+'Optativa 2 Datos'!$K$10*P11*Q11+'Optativa 2 Datos'!$K$11*R11*S11+'Optativa 2 Datos'!$K$12*T11*U11+'Optativa 2 Datos'!$K$13*V11*W11,2)</f>
        <v>0</v>
      </c>
      <c r="AO11" s="22">
        <f>ROUND('Optativa 2 Datos'!$K$4*D11+'Optativa 2 Datos'!$K$5*F11+'Optativa 2 Datos'!$K$6*H11+'Optativa 2 Datos'!$K$7*J11+'Optativa 2 Datos'!$K$8*L11+'Optativa 2 Datos'!$K$9*N11+'Optativa 2 Datos'!$K$10*P11+'Optativa 2 Datos'!$K$11*R11+'Optativa 2 Datos'!$K$12*T11+'Optativa 2 Datos'!$K$13*V11,2)</f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2">
        <f>ROUND('Optativa 2 Datos'!$D$4*D12*E12+'Optativa 2 Datos'!$D$5*F12*G12+'Optativa 2 Datos'!$D$6*H12*I12+'Optativa 2 Datos'!$D$7*J12*K12+'Optativa 2 Datos'!$D$8*L12*M12+'Optativa 2 Datos'!$D$9*N12*O12+'Optativa 2 Datos'!$D$10*P12*Q12+'Optativa 2 Datos'!$D$11*R12*S12+'Optativa 2 Datos'!$D$12*T12*U12+'Optativa 2 Datos'!$D$13*V12*W12,2)</f>
        <v>0</v>
      </c>
      <c r="AA12" s="22">
        <f>ROUND('Optativa 2 Datos'!$D$4*D12+'Optativa 2 Datos'!$D$5*F12+'Optativa 2 Datos'!$D$6*H12+'Optativa 2 Datos'!$D$7*J12+'Optativa 2 Datos'!$D$8*L12+'Optativa 2 Datos'!$D$9*N12+'Optativa 2 Datos'!$D$10*P12+'Optativa 2 Datos'!$D$11*R12+'Optativa 2 Datos'!$D$12*T12+'Optativa 2 Datos'!$D$13*V12,2)</f>
        <v>0</v>
      </c>
      <c r="AB12" s="22">
        <f>ROUND('Optativa 2 Datos'!$E$4*D12*E12+'Optativa 2 Datos'!$E$5*F12*G12+'Optativa 2 Datos'!$E$6*H12*I12+'Optativa 2 Datos'!$E$7*J12*K12+'Optativa 2 Datos'!$E$8*L12*M12+'Optativa 2 Datos'!$E$9*N12*O12+'Optativa 2 Datos'!$E$10*P12*Q12+'Optativa 2 Datos'!$E$11*R12*S12+'Optativa 2 Datos'!$E$12*T12*U12+'Optativa 2 Datos'!$E$13*V12*W12,2)</f>
        <v>0</v>
      </c>
      <c r="AC12" s="22">
        <f>ROUND('Optativa 2 Datos'!$E$4*D12+'Optativa 2 Datos'!$E$5*F12+'Optativa 2 Datos'!$E$6*H12+'Optativa 2 Datos'!$E$7*J12+'Optativa 2 Datos'!$E$8*L12+'Optativa 2 Datos'!$E$9*N12+'Optativa 2 Datos'!$E$10*P12+'Optativa 2 Datos'!$E$11*R12+'Optativa 2 Datos'!$E$12*T12+'Optativa 2 Datos'!$E$13*V12,2)</f>
        <v>0</v>
      </c>
      <c r="AD12" s="22">
        <f>ROUND('Optativa 2 Datos'!$F$4*D12*E12+'Optativa 2 Datos'!$F$5*F12*G12+'Optativa 2 Datos'!$F$6*H12*I12+'Optativa 2 Datos'!$F$7*J12*K12+'Optativa 2 Datos'!$F$8*L12*M12+'Optativa 2 Datos'!$F$9*N12*O12+'Optativa 2 Datos'!$F$10*P12*Q12+'Optativa 2 Datos'!$F$11*R12*S12+'Optativa 2 Datos'!$F$12*T12*U12+'Optativa 2 Datos'!$F$13*V12*W12,2)</f>
        <v>0</v>
      </c>
      <c r="AE12" s="22">
        <f>ROUND('Optativa 2 Datos'!$F$4*D12+'Optativa 2 Datos'!$F$5*F12+'Optativa 2 Datos'!$F$6*H12+'Optativa 2 Datos'!$F$7*J12+'Optativa 2 Datos'!$F$8*L12+'Optativa 2 Datos'!$F$9*N12+'Optativa 2 Datos'!$F$10*P12+'Optativa 2 Datos'!$F$11*R12+'Optativa 2 Datos'!$F$12*T12+'Optativa 2 Datos'!$F$13*V12,2)</f>
        <v>0</v>
      </c>
      <c r="AF12" s="22">
        <f>ROUND('Optativa 2 Datos'!$G$4*D12*E12+'Optativa 2 Datos'!$G$5*F12*G12+'Optativa 2 Datos'!$G$6*H12*I12+'Optativa 2 Datos'!$G$7*J12*K12+'Optativa 2 Datos'!$G$8*L12*M12+'Optativa 2 Datos'!$G$9*N12*O12+'Optativa 2 Datos'!$G$10*P12*Q12+'Optativa 2 Datos'!$G$11*R12*S12+'Optativa 2 Datos'!$G$12*T12*U12+'Optativa 2 Datos'!$G$13*V12*W12,2)</f>
        <v>0</v>
      </c>
      <c r="AG12" s="22">
        <f>ROUND('Optativa 2 Datos'!$G$4*D12+'Optativa 2 Datos'!$G$5*F12+'Optativa 2 Datos'!$G$6*H12+'Optativa 2 Datos'!$G$7*J12+'Optativa 2 Datos'!$G$8*L12+'Optativa 2 Datos'!$G$9*N12+'Optativa 2 Datos'!$G$10*P12+'Optativa 2 Datos'!$G$11*R12+'Optativa 2 Datos'!$G$12*T12+'Optativa 2 Datos'!$G$13*V12,2)</f>
        <v>0</v>
      </c>
      <c r="AH12" s="22">
        <f>ROUND('Optativa 2 Datos'!$H$4*D12*E12+'Optativa 2 Datos'!$H$5*F12*G12+'Optativa 2 Datos'!$H$6*H12*I12+'Optativa 2 Datos'!$H$7*J12*K12+'Optativa 2 Datos'!$H$8*L12*M12+'Optativa 2 Datos'!$H$9*N12*O12+'Optativa 2 Datos'!$H$10*P12*Q12+'Optativa 2 Datos'!$H$11*R12*S12+'Optativa 2 Datos'!$H$12*T12*U12+'Optativa 2 Datos'!$H$13*V12*W12,2)</f>
        <v>0</v>
      </c>
      <c r="AI12" s="22">
        <f>ROUND('Optativa 2 Datos'!$H$4*D12+'Optativa 2 Datos'!$H$5*F12+'Optativa 2 Datos'!$H$6*H12+'Optativa 2 Datos'!$H$7*J12+'Optativa 2 Datos'!$H$8*L12+'Optativa 2 Datos'!$H$9*N12+'Optativa 2 Datos'!$H$10*P12+'Optativa 2 Datos'!$H$11*R12+'Optativa 2 Datos'!$H$12*T12+'Optativa 2 Datos'!$H$13*V12,2)</f>
        <v>0</v>
      </c>
      <c r="AJ12" s="22">
        <f>ROUND('Optativa 2 Datos'!$I$4*D12*E12+'Optativa 2 Datos'!$I$5*F12*G12+'Optativa 2 Datos'!$I$6*H12*I12+'Optativa 2 Datos'!$I$7*J12*K12+'Optativa 2 Datos'!$I$8*L12*M12+'Optativa 2 Datos'!$I$9*N12*O12+'Optativa 2 Datos'!$I$10*P12*Q12+'Optativa 2 Datos'!$I$11*R12*S12+'Optativa 2 Datos'!$I$12*T12*U12+'Optativa 2 Datos'!$I$13*V12*W12,2)</f>
        <v>0</v>
      </c>
      <c r="AK12" s="22">
        <f>ROUND('Optativa 2 Datos'!$I$4*D12+'Optativa 2 Datos'!$I$5*F12+'Optativa 2 Datos'!$I$6*H12+'Optativa 2 Datos'!$I$7*J12+'Optativa 2 Datos'!$I$8*L12+'Optativa 2 Datos'!$I$9*N12+'Optativa 2 Datos'!$I$10*P12+'Optativa 2 Datos'!$I$11*R12+'Optativa 2 Datos'!$I$12*T12+'Optativa 2 Datos'!$I$13*V12,2)</f>
        <v>0</v>
      </c>
      <c r="AL12" s="22">
        <f>ROUND('Optativa 2 Datos'!$J$4*D12*E12+'Optativa 2 Datos'!$J$5*F12*G12+'Optativa 2 Datos'!$J$6*H12*I12+'Optativa 2 Datos'!$J$7*J12*K12+'Optativa 2 Datos'!$J$8*L12*M12+'Optativa 2 Datos'!$J$9*N12*O12+'Optativa 2 Datos'!$J$10*P12*Q12+'Optativa 2 Datos'!$J$11*R12*S12+'Optativa 2 Datos'!$J$12*T12*U12+'Optativa 2 Datos'!$J$13*V12*W12,2)</f>
        <v>0</v>
      </c>
      <c r="AM12" s="22">
        <f>ROUND('Optativa 2 Datos'!$J$4*D12+'Optativa 2 Datos'!$J$5*F12+'Optativa 2 Datos'!$J$6*H12+'Optativa 2 Datos'!$J$7*J12+'Optativa 2 Datos'!$J$8*L12+'Optativa 2 Datos'!$J$9*N12+'Optativa 2 Datos'!$J$10*P12+'Optativa 2 Datos'!$J$11*R12+'Optativa 2 Datos'!$J$12*T12+'Optativa 2 Datos'!$J$13*V12,2)</f>
        <v>0</v>
      </c>
      <c r="AN12" s="22">
        <f>ROUND('Optativa 2 Datos'!$K$4*D12*E12+'Optativa 2 Datos'!$K$5*F12*G12+'Optativa 2 Datos'!$K$6*H12*I12+'Optativa 2 Datos'!$K$7*J12*K12+'Optativa 2 Datos'!$K$8*L12*M12+'Optativa 2 Datos'!$K$9*N12*O12+'Optativa 2 Datos'!$K$10*P12*Q12+'Optativa 2 Datos'!$K$11*R12*S12+'Optativa 2 Datos'!$K$12*T12*U12+'Optativa 2 Datos'!$K$13*V12*W12,2)</f>
        <v>0</v>
      </c>
      <c r="AO12" s="22">
        <f>ROUND('Optativa 2 Datos'!$K$4*D12+'Optativa 2 Datos'!$K$5*F12+'Optativa 2 Datos'!$K$6*H12+'Optativa 2 Datos'!$K$7*J12+'Optativa 2 Datos'!$K$8*L12+'Optativa 2 Datos'!$K$9*N12+'Optativa 2 Datos'!$K$10*P12+'Optativa 2 Datos'!$K$11*R12+'Optativa 2 Datos'!$K$12*T12+'Optativa 2 Datos'!$K$13*V12,2)</f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2">
        <f>ROUND('Optativa 2 Datos'!$D$4*D13*E13+'Optativa 2 Datos'!$D$5*F13*G13+'Optativa 2 Datos'!$D$6*H13*I13+'Optativa 2 Datos'!$D$7*J13*K13+'Optativa 2 Datos'!$D$8*L13*M13+'Optativa 2 Datos'!$D$9*N13*O13+'Optativa 2 Datos'!$D$10*P13*Q13+'Optativa 2 Datos'!$D$11*R13*S13+'Optativa 2 Datos'!$D$12*T13*U13+'Optativa 2 Datos'!$D$13*V13*W13,2)</f>
        <v>0</v>
      </c>
      <c r="AA13" s="22">
        <f>ROUND('Optativa 2 Datos'!$D$4*D13+'Optativa 2 Datos'!$D$5*F13+'Optativa 2 Datos'!$D$6*H13+'Optativa 2 Datos'!$D$7*J13+'Optativa 2 Datos'!$D$8*L13+'Optativa 2 Datos'!$D$9*N13+'Optativa 2 Datos'!$D$10*P13+'Optativa 2 Datos'!$D$11*R13+'Optativa 2 Datos'!$D$12*T13+'Optativa 2 Datos'!$D$13*V13,2)</f>
        <v>0</v>
      </c>
      <c r="AB13" s="22">
        <f>ROUND('Optativa 2 Datos'!$E$4*D13*E13+'Optativa 2 Datos'!$E$5*F13*G13+'Optativa 2 Datos'!$E$6*H13*I13+'Optativa 2 Datos'!$E$7*J13*K13+'Optativa 2 Datos'!$E$8*L13*M13+'Optativa 2 Datos'!$E$9*N13*O13+'Optativa 2 Datos'!$E$10*P13*Q13+'Optativa 2 Datos'!$E$11*R13*S13+'Optativa 2 Datos'!$E$12*T13*U13+'Optativa 2 Datos'!$E$13*V13*W13,2)</f>
        <v>0</v>
      </c>
      <c r="AC13" s="22">
        <f>ROUND('Optativa 2 Datos'!$E$4*D13+'Optativa 2 Datos'!$E$5*F13+'Optativa 2 Datos'!$E$6*H13+'Optativa 2 Datos'!$E$7*J13+'Optativa 2 Datos'!$E$8*L13+'Optativa 2 Datos'!$E$9*N13+'Optativa 2 Datos'!$E$10*P13+'Optativa 2 Datos'!$E$11*R13+'Optativa 2 Datos'!$E$12*T13+'Optativa 2 Datos'!$E$13*V13,2)</f>
        <v>0</v>
      </c>
      <c r="AD13" s="22">
        <f>ROUND('Optativa 2 Datos'!$F$4*D13*E13+'Optativa 2 Datos'!$F$5*F13*G13+'Optativa 2 Datos'!$F$6*H13*I13+'Optativa 2 Datos'!$F$7*J13*K13+'Optativa 2 Datos'!$F$8*L13*M13+'Optativa 2 Datos'!$F$9*N13*O13+'Optativa 2 Datos'!$F$10*P13*Q13+'Optativa 2 Datos'!$F$11*R13*S13+'Optativa 2 Datos'!$F$12*T13*U13+'Optativa 2 Datos'!$F$13*V13*W13,2)</f>
        <v>0</v>
      </c>
      <c r="AE13" s="22">
        <f>ROUND('Optativa 2 Datos'!$F$4*D13+'Optativa 2 Datos'!$F$5*F13+'Optativa 2 Datos'!$F$6*H13+'Optativa 2 Datos'!$F$7*J13+'Optativa 2 Datos'!$F$8*L13+'Optativa 2 Datos'!$F$9*N13+'Optativa 2 Datos'!$F$10*P13+'Optativa 2 Datos'!$F$11*R13+'Optativa 2 Datos'!$F$12*T13+'Optativa 2 Datos'!$F$13*V13,2)</f>
        <v>0</v>
      </c>
      <c r="AF13" s="22">
        <f>ROUND('Optativa 2 Datos'!$G$4*D13*E13+'Optativa 2 Datos'!$G$5*F13*G13+'Optativa 2 Datos'!$G$6*H13*I13+'Optativa 2 Datos'!$G$7*J13*K13+'Optativa 2 Datos'!$G$8*L13*M13+'Optativa 2 Datos'!$G$9*N13*O13+'Optativa 2 Datos'!$G$10*P13*Q13+'Optativa 2 Datos'!$G$11*R13*S13+'Optativa 2 Datos'!$G$12*T13*U13+'Optativa 2 Datos'!$G$13*V13*W13,2)</f>
        <v>0</v>
      </c>
      <c r="AG13" s="22">
        <f>ROUND('Optativa 2 Datos'!$G$4*D13+'Optativa 2 Datos'!$G$5*F13+'Optativa 2 Datos'!$G$6*H13+'Optativa 2 Datos'!$G$7*J13+'Optativa 2 Datos'!$G$8*L13+'Optativa 2 Datos'!$G$9*N13+'Optativa 2 Datos'!$G$10*P13+'Optativa 2 Datos'!$G$11*R13+'Optativa 2 Datos'!$G$12*T13+'Optativa 2 Datos'!$G$13*V13,2)</f>
        <v>0</v>
      </c>
      <c r="AH13" s="22">
        <f>ROUND('Optativa 2 Datos'!$H$4*D13*E13+'Optativa 2 Datos'!$H$5*F13*G13+'Optativa 2 Datos'!$H$6*H13*I13+'Optativa 2 Datos'!$H$7*J13*K13+'Optativa 2 Datos'!$H$8*L13*M13+'Optativa 2 Datos'!$H$9*N13*O13+'Optativa 2 Datos'!$H$10*P13*Q13+'Optativa 2 Datos'!$H$11*R13*S13+'Optativa 2 Datos'!$H$12*T13*U13+'Optativa 2 Datos'!$H$13*V13*W13,2)</f>
        <v>0</v>
      </c>
      <c r="AI13" s="22">
        <f>ROUND('Optativa 2 Datos'!$H$4*D13+'Optativa 2 Datos'!$H$5*F13+'Optativa 2 Datos'!$H$6*H13+'Optativa 2 Datos'!$H$7*J13+'Optativa 2 Datos'!$H$8*L13+'Optativa 2 Datos'!$H$9*N13+'Optativa 2 Datos'!$H$10*P13+'Optativa 2 Datos'!$H$11*R13+'Optativa 2 Datos'!$H$12*T13+'Optativa 2 Datos'!$H$13*V13,2)</f>
        <v>0</v>
      </c>
      <c r="AJ13" s="22">
        <f>ROUND('Optativa 2 Datos'!$I$4*D13*E13+'Optativa 2 Datos'!$I$5*F13*G13+'Optativa 2 Datos'!$I$6*H13*I13+'Optativa 2 Datos'!$I$7*J13*K13+'Optativa 2 Datos'!$I$8*L13*M13+'Optativa 2 Datos'!$I$9*N13*O13+'Optativa 2 Datos'!$I$10*P13*Q13+'Optativa 2 Datos'!$I$11*R13*S13+'Optativa 2 Datos'!$I$12*T13*U13+'Optativa 2 Datos'!$I$13*V13*W13,2)</f>
        <v>0</v>
      </c>
      <c r="AK13" s="22">
        <f>ROUND('Optativa 2 Datos'!$I$4*D13+'Optativa 2 Datos'!$I$5*F13+'Optativa 2 Datos'!$I$6*H13+'Optativa 2 Datos'!$I$7*J13+'Optativa 2 Datos'!$I$8*L13+'Optativa 2 Datos'!$I$9*N13+'Optativa 2 Datos'!$I$10*P13+'Optativa 2 Datos'!$I$11*R13+'Optativa 2 Datos'!$I$12*T13+'Optativa 2 Datos'!$I$13*V13,2)</f>
        <v>0</v>
      </c>
      <c r="AL13" s="22">
        <f>ROUND('Optativa 2 Datos'!$J$4*D13*E13+'Optativa 2 Datos'!$J$5*F13*G13+'Optativa 2 Datos'!$J$6*H13*I13+'Optativa 2 Datos'!$J$7*J13*K13+'Optativa 2 Datos'!$J$8*L13*M13+'Optativa 2 Datos'!$J$9*N13*O13+'Optativa 2 Datos'!$J$10*P13*Q13+'Optativa 2 Datos'!$J$11*R13*S13+'Optativa 2 Datos'!$J$12*T13*U13+'Optativa 2 Datos'!$J$13*V13*W13,2)</f>
        <v>0</v>
      </c>
      <c r="AM13" s="22">
        <f>ROUND('Optativa 2 Datos'!$J$4*D13+'Optativa 2 Datos'!$J$5*F13+'Optativa 2 Datos'!$J$6*H13+'Optativa 2 Datos'!$J$7*J13+'Optativa 2 Datos'!$J$8*L13+'Optativa 2 Datos'!$J$9*N13+'Optativa 2 Datos'!$J$10*P13+'Optativa 2 Datos'!$J$11*R13+'Optativa 2 Datos'!$J$12*T13+'Optativa 2 Datos'!$J$13*V13,2)</f>
        <v>0</v>
      </c>
      <c r="AN13" s="22">
        <f>ROUND('Optativa 2 Datos'!$K$4*D13*E13+'Optativa 2 Datos'!$K$5*F13*G13+'Optativa 2 Datos'!$K$6*H13*I13+'Optativa 2 Datos'!$K$7*J13*K13+'Optativa 2 Datos'!$K$8*L13*M13+'Optativa 2 Datos'!$K$9*N13*O13+'Optativa 2 Datos'!$K$10*P13*Q13+'Optativa 2 Datos'!$K$11*R13*S13+'Optativa 2 Datos'!$K$12*T13*U13+'Optativa 2 Datos'!$K$13*V13*W13,2)</f>
        <v>0</v>
      </c>
      <c r="AO13" s="22">
        <f>ROUND('Optativa 2 Datos'!$K$4*D13+'Optativa 2 Datos'!$K$5*F13+'Optativa 2 Datos'!$K$6*H13+'Optativa 2 Datos'!$K$7*J13+'Optativa 2 Datos'!$K$8*L13+'Optativa 2 Datos'!$K$9*N13+'Optativa 2 Datos'!$K$10*P13+'Optativa 2 Datos'!$K$11*R13+'Optativa 2 Datos'!$K$12*T13+'Optativa 2 Datos'!$K$13*V13,2)</f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2">
        <f>ROUND('Optativa 2 Datos'!$D$4*D14*E14+'Optativa 2 Datos'!$D$5*F14*G14+'Optativa 2 Datos'!$D$6*H14*I14+'Optativa 2 Datos'!$D$7*J14*K14+'Optativa 2 Datos'!$D$8*L14*M14+'Optativa 2 Datos'!$D$9*N14*O14+'Optativa 2 Datos'!$D$10*P14*Q14+'Optativa 2 Datos'!$D$11*R14*S14+'Optativa 2 Datos'!$D$12*T14*U14+'Optativa 2 Datos'!$D$13*V14*W14,2)</f>
        <v>0</v>
      </c>
      <c r="AA14" s="22">
        <f>ROUND('Optativa 2 Datos'!$D$4*D14+'Optativa 2 Datos'!$D$5*F14+'Optativa 2 Datos'!$D$6*H14+'Optativa 2 Datos'!$D$7*J14+'Optativa 2 Datos'!$D$8*L14+'Optativa 2 Datos'!$D$9*N14+'Optativa 2 Datos'!$D$10*P14+'Optativa 2 Datos'!$D$11*R14+'Optativa 2 Datos'!$D$12*T14+'Optativa 2 Datos'!$D$13*V14,2)</f>
        <v>0</v>
      </c>
      <c r="AB14" s="22">
        <f>ROUND('Optativa 2 Datos'!$E$4*D14*E14+'Optativa 2 Datos'!$E$5*F14*G14+'Optativa 2 Datos'!$E$6*H14*I14+'Optativa 2 Datos'!$E$7*J14*K14+'Optativa 2 Datos'!$E$8*L14*M14+'Optativa 2 Datos'!$E$9*N14*O14+'Optativa 2 Datos'!$E$10*P14*Q14+'Optativa 2 Datos'!$E$11*R14*S14+'Optativa 2 Datos'!$E$12*T14*U14+'Optativa 2 Datos'!$E$13*V14*W14,2)</f>
        <v>0</v>
      </c>
      <c r="AC14" s="22">
        <f>ROUND('Optativa 2 Datos'!$E$4*D14+'Optativa 2 Datos'!$E$5*F14+'Optativa 2 Datos'!$E$6*H14+'Optativa 2 Datos'!$E$7*J14+'Optativa 2 Datos'!$E$8*L14+'Optativa 2 Datos'!$E$9*N14+'Optativa 2 Datos'!$E$10*P14+'Optativa 2 Datos'!$E$11*R14+'Optativa 2 Datos'!$E$12*T14+'Optativa 2 Datos'!$E$13*V14,2)</f>
        <v>0</v>
      </c>
      <c r="AD14" s="22">
        <f>ROUND('Optativa 2 Datos'!$F$4*D14*E14+'Optativa 2 Datos'!$F$5*F14*G14+'Optativa 2 Datos'!$F$6*H14*I14+'Optativa 2 Datos'!$F$7*J14*K14+'Optativa 2 Datos'!$F$8*L14*M14+'Optativa 2 Datos'!$F$9*N14*O14+'Optativa 2 Datos'!$F$10*P14*Q14+'Optativa 2 Datos'!$F$11*R14*S14+'Optativa 2 Datos'!$F$12*T14*U14+'Optativa 2 Datos'!$F$13*V14*W14,2)</f>
        <v>0</v>
      </c>
      <c r="AE14" s="22">
        <f>ROUND('Optativa 2 Datos'!$F$4*D14+'Optativa 2 Datos'!$F$5*F14+'Optativa 2 Datos'!$F$6*H14+'Optativa 2 Datos'!$F$7*J14+'Optativa 2 Datos'!$F$8*L14+'Optativa 2 Datos'!$F$9*N14+'Optativa 2 Datos'!$F$10*P14+'Optativa 2 Datos'!$F$11*R14+'Optativa 2 Datos'!$F$12*T14+'Optativa 2 Datos'!$F$13*V14,2)</f>
        <v>0</v>
      </c>
      <c r="AF14" s="22">
        <f>ROUND('Optativa 2 Datos'!$G$4*D14*E14+'Optativa 2 Datos'!$G$5*F14*G14+'Optativa 2 Datos'!$G$6*H14*I14+'Optativa 2 Datos'!$G$7*J14*K14+'Optativa 2 Datos'!$G$8*L14*M14+'Optativa 2 Datos'!$G$9*N14*O14+'Optativa 2 Datos'!$G$10*P14*Q14+'Optativa 2 Datos'!$G$11*R14*S14+'Optativa 2 Datos'!$G$12*T14*U14+'Optativa 2 Datos'!$G$13*V14*W14,2)</f>
        <v>0</v>
      </c>
      <c r="AG14" s="22">
        <f>ROUND('Optativa 2 Datos'!$G$4*D14+'Optativa 2 Datos'!$G$5*F14+'Optativa 2 Datos'!$G$6*H14+'Optativa 2 Datos'!$G$7*J14+'Optativa 2 Datos'!$G$8*L14+'Optativa 2 Datos'!$G$9*N14+'Optativa 2 Datos'!$G$10*P14+'Optativa 2 Datos'!$G$11*R14+'Optativa 2 Datos'!$G$12*T14+'Optativa 2 Datos'!$G$13*V14,2)</f>
        <v>0</v>
      </c>
      <c r="AH14" s="22">
        <f>ROUND('Optativa 2 Datos'!$H$4*D14*E14+'Optativa 2 Datos'!$H$5*F14*G14+'Optativa 2 Datos'!$H$6*H14*I14+'Optativa 2 Datos'!$H$7*J14*K14+'Optativa 2 Datos'!$H$8*L14*M14+'Optativa 2 Datos'!$H$9*N14*O14+'Optativa 2 Datos'!$H$10*P14*Q14+'Optativa 2 Datos'!$H$11*R14*S14+'Optativa 2 Datos'!$H$12*T14*U14+'Optativa 2 Datos'!$H$13*V14*W14,2)</f>
        <v>0</v>
      </c>
      <c r="AI14" s="22">
        <f>ROUND('Optativa 2 Datos'!$H$4*D14+'Optativa 2 Datos'!$H$5*F14+'Optativa 2 Datos'!$H$6*H14+'Optativa 2 Datos'!$H$7*J14+'Optativa 2 Datos'!$H$8*L14+'Optativa 2 Datos'!$H$9*N14+'Optativa 2 Datos'!$H$10*P14+'Optativa 2 Datos'!$H$11*R14+'Optativa 2 Datos'!$H$12*T14+'Optativa 2 Datos'!$H$13*V14,2)</f>
        <v>0</v>
      </c>
      <c r="AJ14" s="22">
        <f>ROUND('Optativa 2 Datos'!$I$4*D14*E14+'Optativa 2 Datos'!$I$5*F14*G14+'Optativa 2 Datos'!$I$6*H14*I14+'Optativa 2 Datos'!$I$7*J14*K14+'Optativa 2 Datos'!$I$8*L14*M14+'Optativa 2 Datos'!$I$9*N14*O14+'Optativa 2 Datos'!$I$10*P14*Q14+'Optativa 2 Datos'!$I$11*R14*S14+'Optativa 2 Datos'!$I$12*T14*U14+'Optativa 2 Datos'!$I$13*V14*W14,2)</f>
        <v>0</v>
      </c>
      <c r="AK14" s="22">
        <f>ROUND('Optativa 2 Datos'!$I$4*D14+'Optativa 2 Datos'!$I$5*F14+'Optativa 2 Datos'!$I$6*H14+'Optativa 2 Datos'!$I$7*J14+'Optativa 2 Datos'!$I$8*L14+'Optativa 2 Datos'!$I$9*N14+'Optativa 2 Datos'!$I$10*P14+'Optativa 2 Datos'!$I$11*R14+'Optativa 2 Datos'!$I$12*T14+'Optativa 2 Datos'!$I$13*V14,2)</f>
        <v>0</v>
      </c>
      <c r="AL14" s="22">
        <f>ROUND('Optativa 2 Datos'!$J$4*D14*E14+'Optativa 2 Datos'!$J$5*F14*G14+'Optativa 2 Datos'!$J$6*H14*I14+'Optativa 2 Datos'!$J$7*J14*K14+'Optativa 2 Datos'!$J$8*L14*M14+'Optativa 2 Datos'!$J$9*N14*O14+'Optativa 2 Datos'!$J$10*P14*Q14+'Optativa 2 Datos'!$J$11*R14*S14+'Optativa 2 Datos'!$J$12*T14*U14+'Optativa 2 Datos'!$J$13*V14*W14,2)</f>
        <v>0</v>
      </c>
      <c r="AM14" s="22">
        <f>ROUND('Optativa 2 Datos'!$J$4*D14+'Optativa 2 Datos'!$J$5*F14+'Optativa 2 Datos'!$J$6*H14+'Optativa 2 Datos'!$J$7*J14+'Optativa 2 Datos'!$J$8*L14+'Optativa 2 Datos'!$J$9*N14+'Optativa 2 Datos'!$J$10*P14+'Optativa 2 Datos'!$J$11*R14+'Optativa 2 Datos'!$J$12*T14+'Optativa 2 Datos'!$J$13*V14,2)</f>
        <v>0</v>
      </c>
      <c r="AN14" s="22">
        <f>ROUND('Optativa 2 Datos'!$K$4*D14*E14+'Optativa 2 Datos'!$K$5*F14*G14+'Optativa 2 Datos'!$K$6*H14*I14+'Optativa 2 Datos'!$K$7*J14*K14+'Optativa 2 Datos'!$K$8*L14*M14+'Optativa 2 Datos'!$K$9*N14*O14+'Optativa 2 Datos'!$K$10*P14*Q14+'Optativa 2 Datos'!$K$11*R14*S14+'Optativa 2 Datos'!$K$12*T14*U14+'Optativa 2 Datos'!$K$13*V14*W14,2)</f>
        <v>0</v>
      </c>
      <c r="AO14" s="22">
        <f>ROUND('Optativa 2 Datos'!$K$4*D14+'Optativa 2 Datos'!$K$5*F14+'Optativa 2 Datos'!$K$6*H14+'Optativa 2 Datos'!$K$7*J14+'Optativa 2 Datos'!$K$8*L14+'Optativa 2 Datos'!$K$9*N14+'Optativa 2 Datos'!$K$10*P14+'Optativa 2 Datos'!$K$11*R14+'Optativa 2 Datos'!$K$12*T14+'Optativa 2 Datos'!$K$13*V14,2)</f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2">
        <f>ROUND('Optativa 2 Datos'!$D$4*D15*E15+'Optativa 2 Datos'!$D$5*F15*G15+'Optativa 2 Datos'!$D$6*H15*I15+'Optativa 2 Datos'!$D$7*J15*K15+'Optativa 2 Datos'!$D$8*L15*M15+'Optativa 2 Datos'!$D$9*N15*O15+'Optativa 2 Datos'!$D$10*P15*Q15+'Optativa 2 Datos'!$D$11*R15*S15+'Optativa 2 Datos'!$D$12*T15*U15+'Optativa 2 Datos'!$D$13*V15*W15,2)</f>
        <v>0</v>
      </c>
      <c r="AA15" s="22">
        <f>ROUND('Optativa 2 Datos'!$D$4*D15+'Optativa 2 Datos'!$D$5*F15+'Optativa 2 Datos'!$D$6*H15+'Optativa 2 Datos'!$D$7*J15+'Optativa 2 Datos'!$D$8*L15+'Optativa 2 Datos'!$D$9*N15+'Optativa 2 Datos'!$D$10*P15+'Optativa 2 Datos'!$D$11*R15+'Optativa 2 Datos'!$D$12*T15+'Optativa 2 Datos'!$D$13*V15,2)</f>
        <v>0</v>
      </c>
      <c r="AB15" s="22">
        <f>ROUND('Optativa 2 Datos'!$E$4*D15*E15+'Optativa 2 Datos'!$E$5*F15*G15+'Optativa 2 Datos'!$E$6*H15*I15+'Optativa 2 Datos'!$E$7*J15*K15+'Optativa 2 Datos'!$E$8*L15*M15+'Optativa 2 Datos'!$E$9*N15*O15+'Optativa 2 Datos'!$E$10*P15*Q15+'Optativa 2 Datos'!$E$11*R15*S15+'Optativa 2 Datos'!$E$12*T15*U15+'Optativa 2 Datos'!$E$13*V15*W15,2)</f>
        <v>0</v>
      </c>
      <c r="AC15" s="22">
        <f>ROUND('Optativa 2 Datos'!$E$4*D15+'Optativa 2 Datos'!$E$5*F15+'Optativa 2 Datos'!$E$6*H15+'Optativa 2 Datos'!$E$7*J15+'Optativa 2 Datos'!$E$8*L15+'Optativa 2 Datos'!$E$9*N15+'Optativa 2 Datos'!$E$10*P15+'Optativa 2 Datos'!$E$11*R15+'Optativa 2 Datos'!$E$12*T15+'Optativa 2 Datos'!$E$13*V15,2)</f>
        <v>0</v>
      </c>
      <c r="AD15" s="22">
        <f>ROUND('Optativa 2 Datos'!$F$4*D15*E15+'Optativa 2 Datos'!$F$5*F15*G15+'Optativa 2 Datos'!$F$6*H15*I15+'Optativa 2 Datos'!$F$7*J15*K15+'Optativa 2 Datos'!$F$8*L15*M15+'Optativa 2 Datos'!$F$9*N15*O15+'Optativa 2 Datos'!$F$10*P15*Q15+'Optativa 2 Datos'!$F$11*R15*S15+'Optativa 2 Datos'!$F$12*T15*U15+'Optativa 2 Datos'!$F$13*V15*W15,2)</f>
        <v>0</v>
      </c>
      <c r="AE15" s="22">
        <f>ROUND('Optativa 2 Datos'!$F$4*D15+'Optativa 2 Datos'!$F$5*F15+'Optativa 2 Datos'!$F$6*H15+'Optativa 2 Datos'!$F$7*J15+'Optativa 2 Datos'!$F$8*L15+'Optativa 2 Datos'!$F$9*N15+'Optativa 2 Datos'!$F$10*P15+'Optativa 2 Datos'!$F$11*R15+'Optativa 2 Datos'!$F$12*T15+'Optativa 2 Datos'!$F$13*V15,2)</f>
        <v>0</v>
      </c>
      <c r="AF15" s="22">
        <f>ROUND('Optativa 2 Datos'!$G$4*D15*E15+'Optativa 2 Datos'!$G$5*F15*G15+'Optativa 2 Datos'!$G$6*H15*I15+'Optativa 2 Datos'!$G$7*J15*K15+'Optativa 2 Datos'!$G$8*L15*M15+'Optativa 2 Datos'!$G$9*N15*O15+'Optativa 2 Datos'!$G$10*P15*Q15+'Optativa 2 Datos'!$G$11*R15*S15+'Optativa 2 Datos'!$G$12*T15*U15+'Optativa 2 Datos'!$G$13*V15*W15,2)</f>
        <v>0</v>
      </c>
      <c r="AG15" s="22">
        <f>ROUND('Optativa 2 Datos'!$G$4*D15+'Optativa 2 Datos'!$G$5*F15+'Optativa 2 Datos'!$G$6*H15+'Optativa 2 Datos'!$G$7*J15+'Optativa 2 Datos'!$G$8*L15+'Optativa 2 Datos'!$G$9*N15+'Optativa 2 Datos'!$G$10*P15+'Optativa 2 Datos'!$G$11*R15+'Optativa 2 Datos'!$G$12*T15+'Optativa 2 Datos'!$G$13*V15,2)</f>
        <v>0</v>
      </c>
      <c r="AH15" s="22">
        <f>ROUND('Optativa 2 Datos'!$H$4*D15*E15+'Optativa 2 Datos'!$H$5*F15*G15+'Optativa 2 Datos'!$H$6*H15*I15+'Optativa 2 Datos'!$H$7*J15*K15+'Optativa 2 Datos'!$H$8*L15*M15+'Optativa 2 Datos'!$H$9*N15*O15+'Optativa 2 Datos'!$H$10*P15*Q15+'Optativa 2 Datos'!$H$11*R15*S15+'Optativa 2 Datos'!$H$12*T15*U15+'Optativa 2 Datos'!$H$13*V15*W15,2)</f>
        <v>0</v>
      </c>
      <c r="AI15" s="22">
        <f>ROUND('Optativa 2 Datos'!$H$4*D15+'Optativa 2 Datos'!$H$5*F15+'Optativa 2 Datos'!$H$6*H15+'Optativa 2 Datos'!$H$7*J15+'Optativa 2 Datos'!$H$8*L15+'Optativa 2 Datos'!$H$9*N15+'Optativa 2 Datos'!$H$10*P15+'Optativa 2 Datos'!$H$11*R15+'Optativa 2 Datos'!$H$12*T15+'Optativa 2 Datos'!$H$13*V15,2)</f>
        <v>0</v>
      </c>
      <c r="AJ15" s="22">
        <f>ROUND('Optativa 2 Datos'!$I$4*D15*E15+'Optativa 2 Datos'!$I$5*F15*G15+'Optativa 2 Datos'!$I$6*H15*I15+'Optativa 2 Datos'!$I$7*J15*K15+'Optativa 2 Datos'!$I$8*L15*M15+'Optativa 2 Datos'!$I$9*N15*O15+'Optativa 2 Datos'!$I$10*P15*Q15+'Optativa 2 Datos'!$I$11*R15*S15+'Optativa 2 Datos'!$I$12*T15*U15+'Optativa 2 Datos'!$I$13*V15*W15,2)</f>
        <v>0</v>
      </c>
      <c r="AK15" s="22">
        <f>ROUND('Optativa 2 Datos'!$I$4*D15+'Optativa 2 Datos'!$I$5*F15+'Optativa 2 Datos'!$I$6*H15+'Optativa 2 Datos'!$I$7*J15+'Optativa 2 Datos'!$I$8*L15+'Optativa 2 Datos'!$I$9*N15+'Optativa 2 Datos'!$I$10*P15+'Optativa 2 Datos'!$I$11*R15+'Optativa 2 Datos'!$I$12*T15+'Optativa 2 Datos'!$I$13*V15,2)</f>
        <v>0</v>
      </c>
      <c r="AL15" s="22">
        <f>ROUND('Optativa 2 Datos'!$J$4*D15*E15+'Optativa 2 Datos'!$J$5*F15*G15+'Optativa 2 Datos'!$J$6*H15*I15+'Optativa 2 Datos'!$J$7*J15*K15+'Optativa 2 Datos'!$J$8*L15*M15+'Optativa 2 Datos'!$J$9*N15*O15+'Optativa 2 Datos'!$J$10*P15*Q15+'Optativa 2 Datos'!$J$11*R15*S15+'Optativa 2 Datos'!$J$12*T15*U15+'Optativa 2 Datos'!$J$13*V15*W15,2)</f>
        <v>0</v>
      </c>
      <c r="AM15" s="22">
        <f>ROUND('Optativa 2 Datos'!$J$4*D15+'Optativa 2 Datos'!$J$5*F15+'Optativa 2 Datos'!$J$6*H15+'Optativa 2 Datos'!$J$7*J15+'Optativa 2 Datos'!$J$8*L15+'Optativa 2 Datos'!$J$9*N15+'Optativa 2 Datos'!$J$10*P15+'Optativa 2 Datos'!$J$11*R15+'Optativa 2 Datos'!$J$12*T15+'Optativa 2 Datos'!$J$13*V15,2)</f>
        <v>0</v>
      </c>
      <c r="AN15" s="22">
        <f>ROUND('Optativa 2 Datos'!$K$4*D15*E15+'Optativa 2 Datos'!$K$5*F15*G15+'Optativa 2 Datos'!$K$6*H15*I15+'Optativa 2 Datos'!$K$7*J15*K15+'Optativa 2 Datos'!$K$8*L15*M15+'Optativa 2 Datos'!$K$9*N15*O15+'Optativa 2 Datos'!$K$10*P15*Q15+'Optativa 2 Datos'!$K$11*R15*S15+'Optativa 2 Datos'!$K$12*T15*U15+'Optativa 2 Datos'!$K$13*V15*W15,2)</f>
        <v>0</v>
      </c>
      <c r="AO15" s="22">
        <f>ROUND('Optativa 2 Datos'!$K$4*D15+'Optativa 2 Datos'!$K$5*F15+'Optativa 2 Datos'!$K$6*H15+'Optativa 2 Datos'!$K$7*J15+'Optativa 2 Datos'!$K$8*L15+'Optativa 2 Datos'!$K$9*N15+'Optativa 2 Datos'!$K$10*P15+'Optativa 2 Datos'!$K$11*R15+'Optativa 2 Datos'!$K$12*T15+'Optativa 2 Datos'!$K$13*V15,2)</f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2">
        <f>ROUND('Optativa 2 Datos'!$D$4*D16*E16+'Optativa 2 Datos'!$D$5*F16*G16+'Optativa 2 Datos'!$D$6*H16*I16+'Optativa 2 Datos'!$D$7*J16*K16+'Optativa 2 Datos'!$D$8*L16*M16+'Optativa 2 Datos'!$D$9*N16*O16+'Optativa 2 Datos'!$D$10*P16*Q16+'Optativa 2 Datos'!$D$11*R16*S16+'Optativa 2 Datos'!$D$12*T16*U16+'Optativa 2 Datos'!$D$13*V16*W16,2)</f>
        <v>0</v>
      </c>
      <c r="AA16" s="22">
        <f>ROUND('Optativa 2 Datos'!$D$4*D16+'Optativa 2 Datos'!$D$5*F16+'Optativa 2 Datos'!$D$6*H16+'Optativa 2 Datos'!$D$7*J16+'Optativa 2 Datos'!$D$8*L16+'Optativa 2 Datos'!$D$9*N16+'Optativa 2 Datos'!$D$10*P16+'Optativa 2 Datos'!$D$11*R16+'Optativa 2 Datos'!$D$12*T16+'Optativa 2 Datos'!$D$13*V16,2)</f>
        <v>0</v>
      </c>
      <c r="AB16" s="22">
        <f>ROUND('Optativa 2 Datos'!$E$4*D16*E16+'Optativa 2 Datos'!$E$5*F16*G16+'Optativa 2 Datos'!$E$6*H16*I16+'Optativa 2 Datos'!$E$7*J16*K16+'Optativa 2 Datos'!$E$8*L16*M16+'Optativa 2 Datos'!$E$9*N16*O16+'Optativa 2 Datos'!$E$10*P16*Q16+'Optativa 2 Datos'!$E$11*R16*S16+'Optativa 2 Datos'!$E$12*T16*U16+'Optativa 2 Datos'!$E$13*V16*W16,2)</f>
        <v>0</v>
      </c>
      <c r="AC16" s="22">
        <f>ROUND('Optativa 2 Datos'!$E$4*D16+'Optativa 2 Datos'!$E$5*F16+'Optativa 2 Datos'!$E$6*H16+'Optativa 2 Datos'!$E$7*J16+'Optativa 2 Datos'!$E$8*L16+'Optativa 2 Datos'!$E$9*N16+'Optativa 2 Datos'!$E$10*P16+'Optativa 2 Datos'!$E$11*R16+'Optativa 2 Datos'!$E$12*T16+'Optativa 2 Datos'!$E$13*V16,2)</f>
        <v>0</v>
      </c>
      <c r="AD16" s="22">
        <f>ROUND('Optativa 2 Datos'!$F$4*D16*E16+'Optativa 2 Datos'!$F$5*F16*G16+'Optativa 2 Datos'!$F$6*H16*I16+'Optativa 2 Datos'!$F$7*J16*K16+'Optativa 2 Datos'!$F$8*L16*M16+'Optativa 2 Datos'!$F$9*N16*O16+'Optativa 2 Datos'!$F$10*P16*Q16+'Optativa 2 Datos'!$F$11*R16*S16+'Optativa 2 Datos'!$F$12*T16*U16+'Optativa 2 Datos'!$F$13*V16*W16,2)</f>
        <v>0</v>
      </c>
      <c r="AE16" s="22">
        <f>ROUND('Optativa 2 Datos'!$F$4*D16+'Optativa 2 Datos'!$F$5*F16+'Optativa 2 Datos'!$F$6*H16+'Optativa 2 Datos'!$F$7*J16+'Optativa 2 Datos'!$F$8*L16+'Optativa 2 Datos'!$F$9*N16+'Optativa 2 Datos'!$F$10*P16+'Optativa 2 Datos'!$F$11*R16+'Optativa 2 Datos'!$F$12*T16+'Optativa 2 Datos'!$F$13*V16,2)</f>
        <v>0</v>
      </c>
      <c r="AF16" s="22">
        <f>ROUND('Optativa 2 Datos'!$G$4*D16*E16+'Optativa 2 Datos'!$G$5*F16*G16+'Optativa 2 Datos'!$G$6*H16*I16+'Optativa 2 Datos'!$G$7*J16*K16+'Optativa 2 Datos'!$G$8*L16*M16+'Optativa 2 Datos'!$G$9*N16*O16+'Optativa 2 Datos'!$G$10*P16*Q16+'Optativa 2 Datos'!$G$11*R16*S16+'Optativa 2 Datos'!$G$12*T16*U16+'Optativa 2 Datos'!$G$13*V16*W16,2)</f>
        <v>0</v>
      </c>
      <c r="AG16" s="22">
        <f>ROUND('Optativa 2 Datos'!$G$4*D16+'Optativa 2 Datos'!$G$5*F16+'Optativa 2 Datos'!$G$6*H16+'Optativa 2 Datos'!$G$7*J16+'Optativa 2 Datos'!$G$8*L16+'Optativa 2 Datos'!$G$9*N16+'Optativa 2 Datos'!$G$10*P16+'Optativa 2 Datos'!$G$11*R16+'Optativa 2 Datos'!$G$12*T16+'Optativa 2 Datos'!$G$13*V16,2)</f>
        <v>0</v>
      </c>
      <c r="AH16" s="22">
        <f>ROUND('Optativa 2 Datos'!$H$4*D16*E16+'Optativa 2 Datos'!$H$5*F16*G16+'Optativa 2 Datos'!$H$6*H16*I16+'Optativa 2 Datos'!$H$7*J16*K16+'Optativa 2 Datos'!$H$8*L16*M16+'Optativa 2 Datos'!$H$9*N16*O16+'Optativa 2 Datos'!$H$10*P16*Q16+'Optativa 2 Datos'!$H$11*R16*S16+'Optativa 2 Datos'!$H$12*T16*U16+'Optativa 2 Datos'!$H$13*V16*W16,2)</f>
        <v>0</v>
      </c>
      <c r="AI16" s="22">
        <f>ROUND('Optativa 2 Datos'!$H$4*D16+'Optativa 2 Datos'!$H$5*F16+'Optativa 2 Datos'!$H$6*H16+'Optativa 2 Datos'!$H$7*J16+'Optativa 2 Datos'!$H$8*L16+'Optativa 2 Datos'!$H$9*N16+'Optativa 2 Datos'!$H$10*P16+'Optativa 2 Datos'!$H$11*R16+'Optativa 2 Datos'!$H$12*T16+'Optativa 2 Datos'!$H$13*V16,2)</f>
        <v>0</v>
      </c>
      <c r="AJ16" s="22">
        <f>ROUND('Optativa 2 Datos'!$I$4*D16*E16+'Optativa 2 Datos'!$I$5*F16*G16+'Optativa 2 Datos'!$I$6*H16*I16+'Optativa 2 Datos'!$I$7*J16*K16+'Optativa 2 Datos'!$I$8*L16*M16+'Optativa 2 Datos'!$I$9*N16*O16+'Optativa 2 Datos'!$I$10*P16*Q16+'Optativa 2 Datos'!$I$11*R16*S16+'Optativa 2 Datos'!$I$12*T16*U16+'Optativa 2 Datos'!$I$13*V16*W16,2)</f>
        <v>0</v>
      </c>
      <c r="AK16" s="22">
        <f>ROUND('Optativa 2 Datos'!$I$4*D16+'Optativa 2 Datos'!$I$5*F16+'Optativa 2 Datos'!$I$6*H16+'Optativa 2 Datos'!$I$7*J16+'Optativa 2 Datos'!$I$8*L16+'Optativa 2 Datos'!$I$9*N16+'Optativa 2 Datos'!$I$10*P16+'Optativa 2 Datos'!$I$11*R16+'Optativa 2 Datos'!$I$12*T16+'Optativa 2 Datos'!$I$13*V16,2)</f>
        <v>0</v>
      </c>
      <c r="AL16" s="22">
        <f>ROUND('Optativa 2 Datos'!$J$4*D16*E16+'Optativa 2 Datos'!$J$5*F16*G16+'Optativa 2 Datos'!$J$6*H16*I16+'Optativa 2 Datos'!$J$7*J16*K16+'Optativa 2 Datos'!$J$8*L16*M16+'Optativa 2 Datos'!$J$9*N16*O16+'Optativa 2 Datos'!$J$10*P16*Q16+'Optativa 2 Datos'!$J$11*R16*S16+'Optativa 2 Datos'!$J$12*T16*U16+'Optativa 2 Datos'!$J$13*V16*W16,2)</f>
        <v>0</v>
      </c>
      <c r="AM16" s="22">
        <f>ROUND('Optativa 2 Datos'!$J$4*D16+'Optativa 2 Datos'!$J$5*F16+'Optativa 2 Datos'!$J$6*H16+'Optativa 2 Datos'!$J$7*J16+'Optativa 2 Datos'!$J$8*L16+'Optativa 2 Datos'!$J$9*N16+'Optativa 2 Datos'!$J$10*P16+'Optativa 2 Datos'!$J$11*R16+'Optativa 2 Datos'!$J$12*T16+'Optativa 2 Datos'!$J$13*V16,2)</f>
        <v>0</v>
      </c>
      <c r="AN16" s="22">
        <f>ROUND('Optativa 2 Datos'!$K$4*D16*E16+'Optativa 2 Datos'!$K$5*F16*G16+'Optativa 2 Datos'!$K$6*H16*I16+'Optativa 2 Datos'!$K$7*J16*K16+'Optativa 2 Datos'!$K$8*L16*M16+'Optativa 2 Datos'!$K$9*N16*O16+'Optativa 2 Datos'!$K$10*P16*Q16+'Optativa 2 Datos'!$K$11*R16*S16+'Optativa 2 Datos'!$K$12*T16*U16+'Optativa 2 Datos'!$K$13*V16*W16,2)</f>
        <v>0</v>
      </c>
      <c r="AO16" s="22">
        <f>ROUND('Optativa 2 Datos'!$K$4*D16+'Optativa 2 Datos'!$K$5*F16+'Optativa 2 Datos'!$K$6*H16+'Optativa 2 Datos'!$K$7*J16+'Optativa 2 Datos'!$K$8*L16+'Optativa 2 Datos'!$K$9*N16+'Optativa 2 Datos'!$K$10*P16+'Optativa 2 Datos'!$K$11*R16+'Optativa 2 Datos'!$K$12*T16+'Optativa 2 Datos'!$K$13*V16,2)</f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2">
        <f>ROUND('Optativa 2 Datos'!$D$4*D17*E17+'Optativa 2 Datos'!$D$5*F17*G17+'Optativa 2 Datos'!$D$6*H17*I17+'Optativa 2 Datos'!$D$7*J17*K17+'Optativa 2 Datos'!$D$8*L17*M17+'Optativa 2 Datos'!$D$9*N17*O17+'Optativa 2 Datos'!$D$10*P17*Q17+'Optativa 2 Datos'!$D$11*R17*S17+'Optativa 2 Datos'!$D$12*T17*U17+'Optativa 2 Datos'!$D$13*V17*W17,2)</f>
        <v>0</v>
      </c>
      <c r="AA17" s="22">
        <f>ROUND('Optativa 2 Datos'!$D$4*D17+'Optativa 2 Datos'!$D$5*F17+'Optativa 2 Datos'!$D$6*H17+'Optativa 2 Datos'!$D$7*J17+'Optativa 2 Datos'!$D$8*L17+'Optativa 2 Datos'!$D$9*N17+'Optativa 2 Datos'!$D$10*P17+'Optativa 2 Datos'!$D$11*R17+'Optativa 2 Datos'!$D$12*T17+'Optativa 2 Datos'!$D$13*V17,2)</f>
        <v>0</v>
      </c>
      <c r="AB17" s="22">
        <f>ROUND('Optativa 2 Datos'!$E$4*D17*E17+'Optativa 2 Datos'!$E$5*F17*G17+'Optativa 2 Datos'!$E$6*H17*I17+'Optativa 2 Datos'!$E$7*J17*K17+'Optativa 2 Datos'!$E$8*L17*M17+'Optativa 2 Datos'!$E$9*N17*O17+'Optativa 2 Datos'!$E$10*P17*Q17+'Optativa 2 Datos'!$E$11*R17*S17+'Optativa 2 Datos'!$E$12*T17*U17+'Optativa 2 Datos'!$E$13*V17*W17,2)</f>
        <v>0</v>
      </c>
      <c r="AC17" s="22">
        <f>ROUND('Optativa 2 Datos'!$E$4*D17+'Optativa 2 Datos'!$E$5*F17+'Optativa 2 Datos'!$E$6*H17+'Optativa 2 Datos'!$E$7*J17+'Optativa 2 Datos'!$E$8*L17+'Optativa 2 Datos'!$E$9*N17+'Optativa 2 Datos'!$E$10*P17+'Optativa 2 Datos'!$E$11*R17+'Optativa 2 Datos'!$E$12*T17+'Optativa 2 Datos'!$E$13*V17,2)</f>
        <v>0</v>
      </c>
      <c r="AD17" s="22">
        <f>ROUND('Optativa 2 Datos'!$F$4*D17*E17+'Optativa 2 Datos'!$F$5*F17*G17+'Optativa 2 Datos'!$F$6*H17*I17+'Optativa 2 Datos'!$F$7*J17*K17+'Optativa 2 Datos'!$F$8*L17*M17+'Optativa 2 Datos'!$F$9*N17*O17+'Optativa 2 Datos'!$F$10*P17*Q17+'Optativa 2 Datos'!$F$11*R17*S17+'Optativa 2 Datos'!$F$12*T17*U17+'Optativa 2 Datos'!$F$13*V17*W17,2)</f>
        <v>0</v>
      </c>
      <c r="AE17" s="22">
        <f>ROUND('Optativa 2 Datos'!$F$4*D17+'Optativa 2 Datos'!$F$5*F17+'Optativa 2 Datos'!$F$6*H17+'Optativa 2 Datos'!$F$7*J17+'Optativa 2 Datos'!$F$8*L17+'Optativa 2 Datos'!$F$9*N17+'Optativa 2 Datos'!$F$10*P17+'Optativa 2 Datos'!$F$11*R17+'Optativa 2 Datos'!$F$12*T17+'Optativa 2 Datos'!$F$13*V17,2)</f>
        <v>0</v>
      </c>
      <c r="AF17" s="22">
        <f>ROUND('Optativa 2 Datos'!$G$4*D17*E17+'Optativa 2 Datos'!$G$5*F17*G17+'Optativa 2 Datos'!$G$6*H17*I17+'Optativa 2 Datos'!$G$7*J17*K17+'Optativa 2 Datos'!$G$8*L17*M17+'Optativa 2 Datos'!$G$9*N17*O17+'Optativa 2 Datos'!$G$10*P17*Q17+'Optativa 2 Datos'!$G$11*R17*S17+'Optativa 2 Datos'!$G$12*T17*U17+'Optativa 2 Datos'!$G$13*V17*W17,2)</f>
        <v>0</v>
      </c>
      <c r="AG17" s="22">
        <f>ROUND('Optativa 2 Datos'!$G$4*D17+'Optativa 2 Datos'!$G$5*F17+'Optativa 2 Datos'!$G$6*H17+'Optativa 2 Datos'!$G$7*J17+'Optativa 2 Datos'!$G$8*L17+'Optativa 2 Datos'!$G$9*N17+'Optativa 2 Datos'!$G$10*P17+'Optativa 2 Datos'!$G$11*R17+'Optativa 2 Datos'!$G$12*T17+'Optativa 2 Datos'!$G$13*V17,2)</f>
        <v>0</v>
      </c>
      <c r="AH17" s="22">
        <f>ROUND('Optativa 2 Datos'!$H$4*D17*E17+'Optativa 2 Datos'!$H$5*F17*G17+'Optativa 2 Datos'!$H$6*H17*I17+'Optativa 2 Datos'!$H$7*J17*K17+'Optativa 2 Datos'!$H$8*L17*M17+'Optativa 2 Datos'!$H$9*N17*O17+'Optativa 2 Datos'!$H$10*P17*Q17+'Optativa 2 Datos'!$H$11*R17*S17+'Optativa 2 Datos'!$H$12*T17*U17+'Optativa 2 Datos'!$H$13*V17*W17,2)</f>
        <v>0</v>
      </c>
      <c r="AI17" s="22">
        <f>ROUND('Optativa 2 Datos'!$H$4*D17+'Optativa 2 Datos'!$H$5*F17+'Optativa 2 Datos'!$H$6*H17+'Optativa 2 Datos'!$H$7*J17+'Optativa 2 Datos'!$H$8*L17+'Optativa 2 Datos'!$H$9*N17+'Optativa 2 Datos'!$H$10*P17+'Optativa 2 Datos'!$H$11*R17+'Optativa 2 Datos'!$H$12*T17+'Optativa 2 Datos'!$H$13*V17,2)</f>
        <v>0</v>
      </c>
      <c r="AJ17" s="22">
        <f>ROUND('Optativa 2 Datos'!$I$4*D17*E17+'Optativa 2 Datos'!$I$5*F17*G17+'Optativa 2 Datos'!$I$6*H17*I17+'Optativa 2 Datos'!$I$7*J17*K17+'Optativa 2 Datos'!$I$8*L17*M17+'Optativa 2 Datos'!$I$9*N17*O17+'Optativa 2 Datos'!$I$10*P17*Q17+'Optativa 2 Datos'!$I$11*R17*S17+'Optativa 2 Datos'!$I$12*T17*U17+'Optativa 2 Datos'!$I$13*V17*W17,2)</f>
        <v>0</v>
      </c>
      <c r="AK17" s="22">
        <f>ROUND('Optativa 2 Datos'!$I$4*D17+'Optativa 2 Datos'!$I$5*F17+'Optativa 2 Datos'!$I$6*H17+'Optativa 2 Datos'!$I$7*J17+'Optativa 2 Datos'!$I$8*L17+'Optativa 2 Datos'!$I$9*N17+'Optativa 2 Datos'!$I$10*P17+'Optativa 2 Datos'!$I$11*R17+'Optativa 2 Datos'!$I$12*T17+'Optativa 2 Datos'!$I$13*V17,2)</f>
        <v>0</v>
      </c>
      <c r="AL17" s="22">
        <f>ROUND('Optativa 2 Datos'!$J$4*D17*E17+'Optativa 2 Datos'!$J$5*F17*G17+'Optativa 2 Datos'!$J$6*H17*I17+'Optativa 2 Datos'!$J$7*J17*K17+'Optativa 2 Datos'!$J$8*L17*M17+'Optativa 2 Datos'!$J$9*N17*O17+'Optativa 2 Datos'!$J$10*P17*Q17+'Optativa 2 Datos'!$J$11*R17*S17+'Optativa 2 Datos'!$J$12*T17*U17+'Optativa 2 Datos'!$J$13*V17*W17,2)</f>
        <v>0</v>
      </c>
      <c r="AM17" s="22">
        <f>ROUND('Optativa 2 Datos'!$J$4*D17+'Optativa 2 Datos'!$J$5*F17+'Optativa 2 Datos'!$J$6*H17+'Optativa 2 Datos'!$J$7*J17+'Optativa 2 Datos'!$J$8*L17+'Optativa 2 Datos'!$J$9*N17+'Optativa 2 Datos'!$J$10*P17+'Optativa 2 Datos'!$J$11*R17+'Optativa 2 Datos'!$J$12*T17+'Optativa 2 Datos'!$J$13*V17,2)</f>
        <v>0</v>
      </c>
      <c r="AN17" s="22">
        <f>ROUND('Optativa 2 Datos'!$K$4*D17*E17+'Optativa 2 Datos'!$K$5*F17*G17+'Optativa 2 Datos'!$K$6*H17*I17+'Optativa 2 Datos'!$K$7*J17*K17+'Optativa 2 Datos'!$K$8*L17*M17+'Optativa 2 Datos'!$K$9*N17*O17+'Optativa 2 Datos'!$K$10*P17*Q17+'Optativa 2 Datos'!$K$11*R17*S17+'Optativa 2 Datos'!$K$12*T17*U17+'Optativa 2 Datos'!$K$13*V17*W17,2)</f>
        <v>0</v>
      </c>
      <c r="AO17" s="22">
        <f>ROUND('Optativa 2 Datos'!$K$4*D17+'Optativa 2 Datos'!$K$5*F17+'Optativa 2 Datos'!$K$6*H17+'Optativa 2 Datos'!$K$7*J17+'Optativa 2 Datos'!$K$8*L17+'Optativa 2 Datos'!$K$9*N17+'Optativa 2 Datos'!$K$10*P17+'Optativa 2 Datos'!$K$11*R17+'Optativa 2 Datos'!$K$12*T17+'Optativa 2 Datos'!$K$13*V17,2)</f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2">
        <f>ROUND('Optativa 2 Datos'!$D$4*D18*E18+'Optativa 2 Datos'!$D$5*F18*G18+'Optativa 2 Datos'!$D$6*H18*I18+'Optativa 2 Datos'!$D$7*J18*K18+'Optativa 2 Datos'!$D$8*L18*M18+'Optativa 2 Datos'!$D$9*N18*O18+'Optativa 2 Datos'!$D$10*P18*Q18+'Optativa 2 Datos'!$D$11*R18*S18+'Optativa 2 Datos'!$D$12*T18*U18+'Optativa 2 Datos'!$D$13*V18*W18,2)</f>
        <v>0</v>
      </c>
      <c r="AA18" s="22">
        <f>ROUND('Optativa 2 Datos'!$D$4*D18+'Optativa 2 Datos'!$D$5*F18+'Optativa 2 Datos'!$D$6*H18+'Optativa 2 Datos'!$D$7*J18+'Optativa 2 Datos'!$D$8*L18+'Optativa 2 Datos'!$D$9*N18+'Optativa 2 Datos'!$D$10*P18+'Optativa 2 Datos'!$D$11*R18+'Optativa 2 Datos'!$D$12*T18+'Optativa 2 Datos'!$D$13*V18,2)</f>
        <v>0</v>
      </c>
      <c r="AB18" s="22">
        <f>ROUND('Optativa 2 Datos'!$E$4*D18*E18+'Optativa 2 Datos'!$E$5*F18*G18+'Optativa 2 Datos'!$E$6*H18*I18+'Optativa 2 Datos'!$E$7*J18*K18+'Optativa 2 Datos'!$E$8*L18*M18+'Optativa 2 Datos'!$E$9*N18*O18+'Optativa 2 Datos'!$E$10*P18*Q18+'Optativa 2 Datos'!$E$11*R18*S18+'Optativa 2 Datos'!$E$12*T18*U18+'Optativa 2 Datos'!$E$13*V18*W18,2)</f>
        <v>0</v>
      </c>
      <c r="AC18" s="22">
        <f>ROUND('Optativa 2 Datos'!$E$4*D18+'Optativa 2 Datos'!$E$5*F18+'Optativa 2 Datos'!$E$6*H18+'Optativa 2 Datos'!$E$7*J18+'Optativa 2 Datos'!$E$8*L18+'Optativa 2 Datos'!$E$9*N18+'Optativa 2 Datos'!$E$10*P18+'Optativa 2 Datos'!$E$11*R18+'Optativa 2 Datos'!$E$12*T18+'Optativa 2 Datos'!$E$13*V18,2)</f>
        <v>0</v>
      </c>
      <c r="AD18" s="22">
        <f>ROUND('Optativa 2 Datos'!$F$4*D18*E18+'Optativa 2 Datos'!$F$5*F18*G18+'Optativa 2 Datos'!$F$6*H18*I18+'Optativa 2 Datos'!$F$7*J18*K18+'Optativa 2 Datos'!$F$8*L18*M18+'Optativa 2 Datos'!$F$9*N18*O18+'Optativa 2 Datos'!$F$10*P18*Q18+'Optativa 2 Datos'!$F$11*R18*S18+'Optativa 2 Datos'!$F$12*T18*U18+'Optativa 2 Datos'!$F$13*V18*W18,2)</f>
        <v>0</v>
      </c>
      <c r="AE18" s="22">
        <f>ROUND('Optativa 2 Datos'!$F$4*D18+'Optativa 2 Datos'!$F$5*F18+'Optativa 2 Datos'!$F$6*H18+'Optativa 2 Datos'!$F$7*J18+'Optativa 2 Datos'!$F$8*L18+'Optativa 2 Datos'!$F$9*N18+'Optativa 2 Datos'!$F$10*P18+'Optativa 2 Datos'!$F$11*R18+'Optativa 2 Datos'!$F$12*T18+'Optativa 2 Datos'!$F$13*V18,2)</f>
        <v>0</v>
      </c>
      <c r="AF18" s="22">
        <f>ROUND('Optativa 2 Datos'!$G$4*D18*E18+'Optativa 2 Datos'!$G$5*F18*G18+'Optativa 2 Datos'!$G$6*H18*I18+'Optativa 2 Datos'!$G$7*J18*K18+'Optativa 2 Datos'!$G$8*L18*M18+'Optativa 2 Datos'!$G$9*N18*O18+'Optativa 2 Datos'!$G$10*P18*Q18+'Optativa 2 Datos'!$G$11*R18*S18+'Optativa 2 Datos'!$G$12*T18*U18+'Optativa 2 Datos'!$G$13*V18*W18,2)</f>
        <v>0</v>
      </c>
      <c r="AG18" s="22">
        <f>ROUND('Optativa 2 Datos'!$G$4*D18+'Optativa 2 Datos'!$G$5*F18+'Optativa 2 Datos'!$G$6*H18+'Optativa 2 Datos'!$G$7*J18+'Optativa 2 Datos'!$G$8*L18+'Optativa 2 Datos'!$G$9*N18+'Optativa 2 Datos'!$G$10*P18+'Optativa 2 Datos'!$G$11*R18+'Optativa 2 Datos'!$G$12*T18+'Optativa 2 Datos'!$G$13*V18,2)</f>
        <v>0</v>
      </c>
      <c r="AH18" s="22">
        <f>ROUND('Optativa 2 Datos'!$H$4*D18*E18+'Optativa 2 Datos'!$H$5*F18*G18+'Optativa 2 Datos'!$H$6*H18*I18+'Optativa 2 Datos'!$H$7*J18*K18+'Optativa 2 Datos'!$H$8*L18*M18+'Optativa 2 Datos'!$H$9*N18*O18+'Optativa 2 Datos'!$H$10*P18*Q18+'Optativa 2 Datos'!$H$11*R18*S18+'Optativa 2 Datos'!$H$12*T18*U18+'Optativa 2 Datos'!$H$13*V18*W18,2)</f>
        <v>0</v>
      </c>
      <c r="AI18" s="22">
        <f>ROUND('Optativa 2 Datos'!$H$4*D18+'Optativa 2 Datos'!$H$5*F18+'Optativa 2 Datos'!$H$6*H18+'Optativa 2 Datos'!$H$7*J18+'Optativa 2 Datos'!$H$8*L18+'Optativa 2 Datos'!$H$9*N18+'Optativa 2 Datos'!$H$10*P18+'Optativa 2 Datos'!$H$11*R18+'Optativa 2 Datos'!$H$12*T18+'Optativa 2 Datos'!$H$13*V18,2)</f>
        <v>0</v>
      </c>
      <c r="AJ18" s="22">
        <f>ROUND('Optativa 2 Datos'!$I$4*D18*E18+'Optativa 2 Datos'!$I$5*F18*G18+'Optativa 2 Datos'!$I$6*H18*I18+'Optativa 2 Datos'!$I$7*J18*K18+'Optativa 2 Datos'!$I$8*L18*M18+'Optativa 2 Datos'!$I$9*N18*O18+'Optativa 2 Datos'!$I$10*P18*Q18+'Optativa 2 Datos'!$I$11*R18*S18+'Optativa 2 Datos'!$I$12*T18*U18+'Optativa 2 Datos'!$I$13*V18*W18,2)</f>
        <v>0</v>
      </c>
      <c r="AK18" s="22">
        <f>ROUND('Optativa 2 Datos'!$I$4*D18+'Optativa 2 Datos'!$I$5*F18+'Optativa 2 Datos'!$I$6*H18+'Optativa 2 Datos'!$I$7*J18+'Optativa 2 Datos'!$I$8*L18+'Optativa 2 Datos'!$I$9*N18+'Optativa 2 Datos'!$I$10*P18+'Optativa 2 Datos'!$I$11*R18+'Optativa 2 Datos'!$I$12*T18+'Optativa 2 Datos'!$I$13*V18,2)</f>
        <v>0</v>
      </c>
      <c r="AL18" s="22">
        <f>ROUND('Optativa 2 Datos'!$J$4*D18*E18+'Optativa 2 Datos'!$J$5*F18*G18+'Optativa 2 Datos'!$J$6*H18*I18+'Optativa 2 Datos'!$J$7*J18*K18+'Optativa 2 Datos'!$J$8*L18*M18+'Optativa 2 Datos'!$J$9*N18*O18+'Optativa 2 Datos'!$J$10*P18*Q18+'Optativa 2 Datos'!$J$11*R18*S18+'Optativa 2 Datos'!$J$12*T18*U18+'Optativa 2 Datos'!$J$13*V18*W18,2)</f>
        <v>0</v>
      </c>
      <c r="AM18" s="22">
        <f>ROUND('Optativa 2 Datos'!$J$4*D18+'Optativa 2 Datos'!$J$5*F18+'Optativa 2 Datos'!$J$6*H18+'Optativa 2 Datos'!$J$7*J18+'Optativa 2 Datos'!$J$8*L18+'Optativa 2 Datos'!$J$9*N18+'Optativa 2 Datos'!$J$10*P18+'Optativa 2 Datos'!$J$11*R18+'Optativa 2 Datos'!$J$12*T18+'Optativa 2 Datos'!$J$13*V18,2)</f>
        <v>0</v>
      </c>
      <c r="AN18" s="22">
        <f>ROUND('Optativa 2 Datos'!$K$4*D18*E18+'Optativa 2 Datos'!$K$5*F18*G18+'Optativa 2 Datos'!$K$6*H18*I18+'Optativa 2 Datos'!$K$7*J18*K18+'Optativa 2 Datos'!$K$8*L18*M18+'Optativa 2 Datos'!$K$9*N18*O18+'Optativa 2 Datos'!$K$10*P18*Q18+'Optativa 2 Datos'!$K$11*R18*S18+'Optativa 2 Datos'!$K$12*T18*U18+'Optativa 2 Datos'!$K$13*V18*W18,2)</f>
        <v>0</v>
      </c>
      <c r="AO18" s="22">
        <f>ROUND('Optativa 2 Datos'!$K$4*D18+'Optativa 2 Datos'!$K$5*F18+'Optativa 2 Datos'!$K$6*H18+'Optativa 2 Datos'!$K$7*J18+'Optativa 2 Datos'!$K$8*L18+'Optativa 2 Datos'!$K$9*N18+'Optativa 2 Datos'!$K$10*P18+'Optativa 2 Datos'!$K$11*R18+'Optativa 2 Datos'!$K$12*T18+'Optativa 2 Datos'!$K$13*V18,2)</f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2">
        <f>ROUND('Optativa 2 Datos'!$D$4*D19*E19+'Optativa 2 Datos'!$D$5*F19*G19+'Optativa 2 Datos'!$D$6*H19*I19+'Optativa 2 Datos'!$D$7*J19*K19+'Optativa 2 Datos'!$D$8*L19*M19+'Optativa 2 Datos'!$D$9*N19*O19+'Optativa 2 Datos'!$D$10*P19*Q19+'Optativa 2 Datos'!$D$11*R19*S19+'Optativa 2 Datos'!$D$12*T19*U19+'Optativa 2 Datos'!$D$13*V19*W19,2)</f>
        <v>0</v>
      </c>
      <c r="AA19" s="22">
        <f>ROUND('Optativa 2 Datos'!$D$4*D19+'Optativa 2 Datos'!$D$5*F19+'Optativa 2 Datos'!$D$6*H19+'Optativa 2 Datos'!$D$7*J19+'Optativa 2 Datos'!$D$8*L19+'Optativa 2 Datos'!$D$9*N19+'Optativa 2 Datos'!$D$10*P19+'Optativa 2 Datos'!$D$11*R19+'Optativa 2 Datos'!$D$12*T19+'Optativa 2 Datos'!$D$13*V19,2)</f>
        <v>0</v>
      </c>
      <c r="AB19" s="22">
        <f>ROUND('Optativa 2 Datos'!$E$4*D19*E19+'Optativa 2 Datos'!$E$5*F19*G19+'Optativa 2 Datos'!$E$6*H19*I19+'Optativa 2 Datos'!$E$7*J19*K19+'Optativa 2 Datos'!$E$8*L19*M19+'Optativa 2 Datos'!$E$9*N19*O19+'Optativa 2 Datos'!$E$10*P19*Q19+'Optativa 2 Datos'!$E$11*R19*S19+'Optativa 2 Datos'!$E$12*T19*U19+'Optativa 2 Datos'!$E$13*V19*W19,2)</f>
        <v>0</v>
      </c>
      <c r="AC19" s="22">
        <f>ROUND('Optativa 2 Datos'!$E$4*D19+'Optativa 2 Datos'!$E$5*F19+'Optativa 2 Datos'!$E$6*H19+'Optativa 2 Datos'!$E$7*J19+'Optativa 2 Datos'!$E$8*L19+'Optativa 2 Datos'!$E$9*N19+'Optativa 2 Datos'!$E$10*P19+'Optativa 2 Datos'!$E$11*R19+'Optativa 2 Datos'!$E$12*T19+'Optativa 2 Datos'!$E$13*V19,2)</f>
        <v>0</v>
      </c>
      <c r="AD19" s="22">
        <f>ROUND('Optativa 2 Datos'!$F$4*D19*E19+'Optativa 2 Datos'!$F$5*F19*G19+'Optativa 2 Datos'!$F$6*H19*I19+'Optativa 2 Datos'!$F$7*J19*K19+'Optativa 2 Datos'!$F$8*L19*M19+'Optativa 2 Datos'!$F$9*N19*O19+'Optativa 2 Datos'!$F$10*P19*Q19+'Optativa 2 Datos'!$F$11*R19*S19+'Optativa 2 Datos'!$F$12*T19*U19+'Optativa 2 Datos'!$F$13*V19*W19,2)</f>
        <v>0</v>
      </c>
      <c r="AE19" s="22">
        <f>ROUND('Optativa 2 Datos'!$F$4*D19+'Optativa 2 Datos'!$F$5*F19+'Optativa 2 Datos'!$F$6*H19+'Optativa 2 Datos'!$F$7*J19+'Optativa 2 Datos'!$F$8*L19+'Optativa 2 Datos'!$F$9*N19+'Optativa 2 Datos'!$F$10*P19+'Optativa 2 Datos'!$F$11*R19+'Optativa 2 Datos'!$F$12*T19+'Optativa 2 Datos'!$F$13*V19,2)</f>
        <v>0</v>
      </c>
      <c r="AF19" s="22">
        <f>ROUND('Optativa 2 Datos'!$G$4*D19*E19+'Optativa 2 Datos'!$G$5*F19*G19+'Optativa 2 Datos'!$G$6*H19*I19+'Optativa 2 Datos'!$G$7*J19*K19+'Optativa 2 Datos'!$G$8*L19*M19+'Optativa 2 Datos'!$G$9*N19*O19+'Optativa 2 Datos'!$G$10*P19*Q19+'Optativa 2 Datos'!$G$11*R19*S19+'Optativa 2 Datos'!$G$12*T19*U19+'Optativa 2 Datos'!$G$13*V19*W19,2)</f>
        <v>0</v>
      </c>
      <c r="AG19" s="22">
        <f>ROUND('Optativa 2 Datos'!$G$4*D19+'Optativa 2 Datos'!$G$5*F19+'Optativa 2 Datos'!$G$6*H19+'Optativa 2 Datos'!$G$7*J19+'Optativa 2 Datos'!$G$8*L19+'Optativa 2 Datos'!$G$9*N19+'Optativa 2 Datos'!$G$10*P19+'Optativa 2 Datos'!$G$11*R19+'Optativa 2 Datos'!$G$12*T19+'Optativa 2 Datos'!$G$13*V19,2)</f>
        <v>0</v>
      </c>
      <c r="AH19" s="22">
        <f>ROUND('Optativa 2 Datos'!$H$4*D19*E19+'Optativa 2 Datos'!$H$5*F19*G19+'Optativa 2 Datos'!$H$6*H19*I19+'Optativa 2 Datos'!$H$7*J19*K19+'Optativa 2 Datos'!$H$8*L19*M19+'Optativa 2 Datos'!$H$9*N19*O19+'Optativa 2 Datos'!$H$10*P19*Q19+'Optativa 2 Datos'!$H$11*R19*S19+'Optativa 2 Datos'!$H$12*T19*U19+'Optativa 2 Datos'!$H$13*V19*W19,2)</f>
        <v>0</v>
      </c>
      <c r="AI19" s="22">
        <f>ROUND('Optativa 2 Datos'!$H$4*D19+'Optativa 2 Datos'!$H$5*F19+'Optativa 2 Datos'!$H$6*H19+'Optativa 2 Datos'!$H$7*J19+'Optativa 2 Datos'!$H$8*L19+'Optativa 2 Datos'!$H$9*N19+'Optativa 2 Datos'!$H$10*P19+'Optativa 2 Datos'!$H$11*R19+'Optativa 2 Datos'!$H$12*T19+'Optativa 2 Datos'!$H$13*V19,2)</f>
        <v>0</v>
      </c>
      <c r="AJ19" s="22">
        <f>ROUND('Optativa 2 Datos'!$I$4*D19*E19+'Optativa 2 Datos'!$I$5*F19*G19+'Optativa 2 Datos'!$I$6*H19*I19+'Optativa 2 Datos'!$I$7*J19*K19+'Optativa 2 Datos'!$I$8*L19*M19+'Optativa 2 Datos'!$I$9*N19*O19+'Optativa 2 Datos'!$I$10*P19*Q19+'Optativa 2 Datos'!$I$11*R19*S19+'Optativa 2 Datos'!$I$12*T19*U19+'Optativa 2 Datos'!$I$13*V19*W19,2)</f>
        <v>0</v>
      </c>
      <c r="AK19" s="22">
        <f>ROUND('Optativa 2 Datos'!$I$4*D19+'Optativa 2 Datos'!$I$5*F19+'Optativa 2 Datos'!$I$6*H19+'Optativa 2 Datos'!$I$7*J19+'Optativa 2 Datos'!$I$8*L19+'Optativa 2 Datos'!$I$9*N19+'Optativa 2 Datos'!$I$10*P19+'Optativa 2 Datos'!$I$11*R19+'Optativa 2 Datos'!$I$12*T19+'Optativa 2 Datos'!$I$13*V19,2)</f>
        <v>0</v>
      </c>
      <c r="AL19" s="22">
        <f>ROUND('Optativa 2 Datos'!$J$4*D19*E19+'Optativa 2 Datos'!$J$5*F19*G19+'Optativa 2 Datos'!$J$6*H19*I19+'Optativa 2 Datos'!$J$7*J19*K19+'Optativa 2 Datos'!$J$8*L19*M19+'Optativa 2 Datos'!$J$9*N19*O19+'Optativa 2 Datos'!$J$10*P19*Q19+'Optativa 2 Datos'!$J$11*R19*S19+'Optativa 2 Datos'!$J$12*T19*U19+'Optativa 2 Datos'!$J$13*V19*W19,2)</f>
        <v>0</v>
      </c>
      <c r="AM19" s="22">
        <f>ROUND('Optativa 2 Datos'!$J$4*D19+'Optativa 2 Datos'!$J$5*F19+'Optativa 2 Datos'!$J$6*H19+'Optativa 2 Datos'!$J$7*J19+'Optativa 2 Datos'!$J$8*L19+'Optativa 2 Datos'!$J$9*N19+'Optativa 2 Datos'!$J$10*P19+'Optativa 2 Datos'!$J$11*R19+'Optativa 2 Datos'!$J$12*T19+'Optativa 2 Datos'!$J$13*V19,2)</f>
        <v>0</v>
      </c>
      <c r="AN19" s="22">
        <f>ROUND('Optativa 2 Datos'!$K$4*D19*E19+'Optativa 2 Datos'!$K$5*F19*G19+'Optativa 2 Datos'!$K$6*H19*I19+'Optativa 2 Datos'!$K$7*J19*K19+'Optativa 2 Datos'!$K$8*L19*M19+'Optativa 2 Datos'!$K$9*N19*O19+'Optativa 2 Datos'!$K$10*P19*Q19+'Optativa 2 Datos'!$K$11*R19*S19+'Optativa 2 Datos'!$K$12*T19*U19+'Optativa 2 Datos'!$K$13*V19*W19,2)</f>
        <v>0</v>
      </c>
      <c r="AO19" s="22">
        <f>ROUND('Optativa 2 Datos'!$K$4*D19+'Optativa 2 Datos'!$K$5*F19+'Optativa 2 Datos'!$K$6*H19+'Optativa 2 Datos'!$K$7*J19+'Optativa 2 Datos'!$K$8*L19+'Optativa 2 Datos'!$K$9*N19+'Optativa 2 Datos'!$K$10*P19+'Optativa 2 Datos'!$K$11*R19+'Optativa 2 Datos'!$K$12*T19+'Optativa 2 Datos'!$K$13*V19,2)</f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2">
        <f>ROUND('Optativa 2 Datos'!$D$4*D20*E20+'Optativa 2 Datos'!$D$5*F20*G20+'Optativa 2 Datos'!$D$6*H20*I20+'Optativa 2 Datos'!$D$7*J20*K20+'Optativa 2 Datos'!$D$8*L20*M20+'Optativa 2 Datos'!$D$9*N20*O20+'Optativa 2 Datos'!$D$10*P20*Q20+'Optativa 2 Datos'!$D$11*R20*S20+'Optativa 2 Datos'!$D$12*T20*U20+'Optativa 2 Datos'!$D$13*V20*W20,2)</f>
        <v>0</v>
      </c>
      <c r="AA20" s="22">
        <f>ROUND('Optativa 2 Datos'!$D$4*D20+'Optativa 2 Datos'!$D$5*F20+'Optativa 2 Datos'!$D$6*H20+'Optativa 2 Datos'!$D$7*J20+'Optativa 2 Datos'!$D$8*L20+'Optativa 2 Datos'!$D$9*N20+'Optativa 2 Datos'!$D$10*P20+'Optativa 2 Datos'!$D$11*R20+'Optativa 2 Datos'!$D$12*T20+'Optativa 2 Datos'!$D$13*V20,2)</f>
        <v>0</v>
      </c>
      <c r="AB20" s="22">
        <f>ROUND('Optativa 2 Datos'!$E$4*D20*E20+'Optativa 2 Datos'!$E$5*F20*G20+'Optativa 2 Datos'!$E$6*H20*I20+'Optativa 2 Datos'!$E$7*J20*K20+'Optativa 2 Datos'!$E$8*L20*M20+'Optativa 2 Datos'!$E$9*N20*O20+'Optativa 2 Datos'!$E$10*P20*Q20+'Optativa 2 Datos'!$E$11*R20*S20+'Optativa 2 Datos'!$E$12*T20*U20+'Optativa 2 Datos'!$E$13*V20*W20,2)</f>
        <v>0</v>
      </c>
      <c r="AC20" s="22">
        <f>ROUND('Optativa 2 Datos'!$E$4*D20+'Optativa 2 Datos'!$E$5*F20+'Optativa 2 Datos'!$E$6*H20+'Optativa 2 Datos'!$E$7*J20+'Optativa 2 Datos'!$E$8*L20+'Optativa 2 Datos'!$E$9*N20+'Optativa 2 Datos'!$E$10*P20+'Optativa 2 Datos'!$E$11*R20+'Optativa 2 Datos'!$E$12*T20+'Optativa 2 Datos'!$E$13*V20,2)</f>
        <v>0</v>
      </c>
      <c r="AD20" s="22">
        <f>ROUND('Optativa 2 Datos'!$F$4*D20*E20+'Optativa 2 Datos'!$F$5*F20*G20+'Optativa 2 Datos'!$F$6*H20*I20+'Optativa 2 Datos'!$F$7*J20*K20+'Optativa 2 Datos'!$F$8*L20*M20+'Optativa 2 Datos'!$F$9*N20*O20+'Optativa 2 Datos'!$F$10*P20*Q20+'Optativa 2 Datos'!$F$11*R20*S20+'Optativa 2 Datos'!$F$12*T20*U20+'Optativa 2 Datos'!$F$13*V20*W20,2)</f>
        <v>0</v>
      </c>
      <c r="AE20" s="22">
        <f>ROUND('Optativa 2 Datos'!$F$4*D20+'Optativa 2 Datos'!$F$5*F20+'Optativa 2 Datos'!$F$6*H20+'Optativa 2 Datos'!$F$7*J20+'Optativa 2 Datos'!$F$8*L20+'Optativa 2 Datos'!$F$9*N20+'Optativa 2 Datos'!$F$10*P20+'Optativa 2 Datos'!$F$11*R20+'Optativa 2 Datos'!$F$12*T20+'Optativa 2 Datos'!$F$13*V20,2)</f>
        <v>0</v>
      </c>
      <c r="AF20" s="22">
        <f>ROUND('Optativa 2 Datos'!$G$4*D20*E20+'Optativa 2 Datos'!$G$5*F20*G20+'Optativa 2 Datos'!$G$6*H20*I20+'Optativa 2 Datos'!$G$7*J20*K20+'Optativa 2 Datos'!$G$8*L20*M20+'Optativa 2 Datos'!$G$9*N20*O20+'Optativa 2 Datos'!$G$10*P20*Q20+'Optativa 2 Datos'!$G$11*R20*S20+'Optativa 2 Datos'!$G$12*T20*U20+'Optativa 2 Datos'!$G$13*V20*W20,2)</f>
        <v>0</v>
      </c>
      <c r="AG20" s="22">
        <f>ROUND('Optativa 2 Datos'!$G$4*D20+'Optativa 2 Datos'!$G$5*F20+'Optativa 2 Datos'!$G$6*H20+'Optativa 2 Datos'!$G$7*J20+'Optativa 2 Datos'!$G$8*L20+'Optativa 2 Datos'!$G$9*N20+'Optativa 2 Datos'!$G$10*P20+'Optativa 2 Datos'!$G$11*R20+'Optativa 2 Datos'!$G$12*T20+'Optativa 2 Datos'!$G$13*V20,2)</f>
        <v>0</v>
      </c>
      <c r="AH20" s="22">
        <f>ROUND('Optativa 2 Datos'!$H$4*D20*E20+'Optativa 2 Datos'!$H$5*F20*G20+'Optativa 2 Datos'!$H$6*H20*I20+'Optativa 2 Datos'!$H$7*J20*K20+'Optativa 2 Datos'!$H$8*L20*M20+'Optativa 2 Datos'!$H$9*N20*O20+'Optativa 2 Datos'!$H$10*P20*Q20+'Optativa 2 Datos'!$H$11*R20*S20+'Optativa 2 Datos'!$H$12*T20*U20+'Optativa 2 Datos'!$H$13*V20*W20,2)</f>
        <v>0</v>
      </c>
      <c r="AI20" s="22">
        <f>ROUND('Optativa 2 Datos'!$H$4*D20+'Optativa 2 Datos'!$H$5*F20+'Optativa 2 Datos'!$H$6*H20+'Optativa 2 Datos'!$H$7*J20+'Optativa 2 Datos'!$H$8*L20+'Optativa 2 Datos'!$H$9*N20+'Optativa 2 Datos'!$H$10*P20+'Optativa 2 Datos'!$H$11*R20+'Optativa 2 Datos'!$H$12*T20+'Optativa 2 Datos'!$H$13*V20,2)</f>
        <v>0</v>
      </c>
      <c r="AJ20" s="22">
        <f>ROUND('Optativa 2 Datos'!$I$4*D20*E20+'Optativa 2 Datos'!$I$5*F20*G20+'Optativa 2 Datos'!$I$6*H20*I20+'Optativa 2 Datos'!$I$7*J20*K20+'Optativa 2 Datos'!$I$8*L20*M20+'Optativa 2 Datos'!$I$9*N20*O20+'Optativa 2 Datos'!$I$10*P20*Q20+'Optativa 2 Datos'!$I$11*R20*S20+'Optativa 2 Datos'!$I$12*T20*U20+'Optativa 2 Datos'!$I$13*V20*W20,2)</f>
        <v>0</v>
      </c>
      <c r="AK20" s="22">
        <f>ROUND('Optativa 2 Datos'!$I$4*D20+'Optativa 2 Datos'!$I$5*F20+'Optativa 2 Datos'!$I$6*H20+'Optativa 2 Datos'!$I$7*J20+'Optativa 2 Datos'!$I$8*L20+'Optativa 2 Datos'!$I$9*N20+'Optativa 2 Datos'!$I$10*P20+'Optativa 2 Datos'!$I$11*R20+'Optativa 2 Datos'!$I$12*T20+'Optativa 2 Datos'!$I$13*V20,2)</f>
        <v>0</v>
      </c>
      <c r="AL20" s="22">
        <f>ROUND('Optativa 2 Datos'!$J$4*D20*E20+'Optativa 2 Datos'!$J$5*F20*G20+'Optativa 2 Datos'!$J$6*H20*I20+'Optativa 2 Datos'!$J$7*J20*K20+'Optativa 2 Datos'!$J$8*L20*M20+'Optativa 2 Datos'!$J$9*N20*O20+'Optativa 2 Datos'!$J$10*P20*Q20+'Optativa 2 Datos'!$J$11*R20*S20+'Optativa 2 Datos'!$J$12*T20*U20+'Optativa 2 Datos'!$J$13*V20*W20,2)</f>
        <v>0</v>
      </c>
      <c r="AM20" s="22">
        <f>ROUND('Optativa 2 Datos'!$J$4*D20+'Optativa 2 Datos'!$J$5*F20+'Optativa 2 Datos'!$J$6*H20+'Optativa 2 Datos'!$J$7*J20+'Optativa 2 Datos'!$J$8*L20+'Optativa 2 Datos'!$J$9*N20+'Optativa 2 Datos'!$J$10*P20+'Optativa 2 Datos'!$J$11*R20+'Optativa 2 Datos'!$J$12*T20+'Optativa 2 Datos'!$J$13*V20,2)</f>
        <v>0</v>
      </c>
      <c r="AN20" s="22">
        <f>ROUND('Optativa 2 Datos'!$K$4*D20*E20+'Optativa 2 Datos'!$K$5*F20*G20+'Optativa 2 Datos'!$K$6*H20*I20+'Optativa 2 Datos'!$K$7*J20*K20+'Optativa 2 Datos'!$K$8*L20*M20+'Optativa 2 Datos'!$K$9*N20*O20+'Optativa 2 Datos'!$K$10*P20*Q20+'Optativa 2 Datos'!$K$11*R20*S20+'Optativa 2 Datos'!$K$12*T20*U20+'Optativa 2 Datos'!$K$13*V20*W20,2)</f>
        <v>0</v>
      </c>
      <c r="AO20" s="22">
        <f>ROUND('Optativa 2 Datos'!$K$4*D20+'Optativa 2 Datos'!$K$5*F20+'Optativa 2 Datos'!$K$6*H20+'Optativa 2 Datos'!$K$7*J20+'Optativa 2 Datos'!$K$8*L20+'Optativa 2 Datos'!$K$9*N20+'Optativa 2 Datos'!$K$10*P20+'Optativa 2 Datos'!$K$11*R20+'Optativa 2 Datos'!$K$12*T20+'Optativa 2 Datos'!$K$13*V20,2)</f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2">
        <f>ROUND('Optativa 2 Datos'!$D$4*D21*E21+'Optativa 2 Datos'!$D$5*F21*G21+'Optativa 2 Datos'!$D$6*H21*I21+'Optativa 2 Datos'!$D$7*J21*K21+'Optativa 2 Datos'!$D$8*L21*M21+'Optativa 2 Datos'!$D$9*N21*O21+'Optativa 2 Datos'!$D$10*P21*Q21+'Optativa 2 Datos'!$D$11*R21*S21+'Optativa 2 Datos'!$D$12*T21*U21+'Optativa 2 Datos'!$D$13*V21*W21,2)</f>
        <v>0</v>
      </c>
      <c r="AA21" s="22">
        <f>ROUND('Optativa 2 Datos'!$D$4*D21+'Optativa 2 Datos'!$D$5*F21+'Optativa 2 Datos'!$D$6*H21+'Optativa 2 Datos'!$D$7*J21+'Optativa 2 Datos'!$D$8*L21+'Optativa 2 Datos'!$D$9*N21+'Optativa 2 Datos'!$D$10*P21+'Optativa 2 Datos'!$D$11*R21+'Optativa 2 Datos'!$D$12*T21+'Optativa 2 Datos'!$D$13*V21,2)</f>
        <v>0</v>
      </c>
      <c r="AB21" s="22">
        <f>ROUND('Optativa 2 Datos'!$E$4*D21*E21+'Optativa 2 Datos'!$E$5*F21*G21+'Optativa 2 Datos'!$E$6*H21*I21+'Optativa 2 Datos'!$E$7*J21*K21+'Optativa 2 Datos'!$E$8*L21*M21+'Optativa 2 Datos'!$E$9*N21*O21+'Optativa 2 Datos'!$E$10*P21*Q21+'Optativa 2 Datos'!$E$11*R21*S21+'Optativa 2 Datos'!$E$12*T21*U21+'Optativa 2 Datos'!$E$13*V21*W21,2)</f>
        <v>0</v>
      </c>
      <c r="AC21" s="22">
        <f>ROUND('Optativa 2 Datos'!$E$4*D21+'Optativa 2 Datos'!$E$5*F21+'Optativa 2 Datos'!$E$6*H21+'Optativa 2 Datos'!$E$7*J21+'Optativa 2 Datos'!$E$8*L21+'Optativa 2 Datos'!$E$9*N21+'Optativa 2 Datos'!$E$10*P21+'Optativa 2 Datos'!$E$11*R21+'Optativa 2 Datos'!$E$12*T21+'Optativa 2 Datos'!$E$13*V21,2)</f>
        <v>0</v>
      </c>
      <c r="AD21" s="22">
        <f>ROUND('Optativa 2 Datos'!$F$4*D21*E21+'Optativa 2 Datos'!$F$5*F21*G21+'Optativa 2 Datos'!$F$6*H21*I21+'Optativa 2 Datos'!$F$7*J21*K21+'Optativa 2 Datos'!$F$8*L21*M21+'Optativa 2 Datos'!$F$9*N21*O21+'Optativa 2 Datos'!$F$10*P21*Q21+'Optativa 2 Datos'!$F$11*R21*S21+'Optativa 2 Datos'!$F$12*T21*U21+'Optativa 2 Datos'!$F$13*V21*W21,2)</f>
        <v>0</v>
      </c>
      <c r="AE21" s="22">
        <f>ROUND('Optativa 2 Datos'!$F$4*D21+'Optativa 2 Datos'!$F$5*F21+'Optativa 2 Datos'!$F$6*H21+'Optativa 2 Datos'!$F$7*J21+'Optativa 2 Datos'!$F$8*L21+'Optativa 2 Datos'!$F$9*N21+'Optativa 2 Datos'!$F$10*P21+'Optativa 2 Datos'!$F$11*R21+'Optativa 2 Datos'!$F$12*T21+'Optativa 2 Datos'!$F$13*V21,2)</f>
        <v>0</v>
      </c>
      <c r="AF21" s="22">
        <f>ROUND('Optativa 2 Datos'!$G$4*D21*E21+'Optativa 2 Datos'!$G$5*F21*G21+'Optativa 2 Datos'!$G$6*H21*I21+'Optativa 2 Datos'!$G$7*J21*K21+'Optativa 2 Datos'!$G$8*L21*M21+'Optativa 2 Datos'!$G$9*N21*O21+'Optativa 2 Datos'!$G$10*P21*Q21+'Optativa 2 Datos'!$G$11*R21*S21+'Optativa 2 Datos'!$G$12*T21*U21+'Optativa 2 Datos'!$G$13*V21*W21,2)</f>
        <v>0</v>
      </c>
      <c r="AG21" s="22">
        <f>ROUND('Optativa 2 Datos'!$G$4*D21+'Optativa 2 Datos'!$G$5*F21+'Optativa 2 Datos'!$G$6*H21+'Optativa 2 Datos'!$G$7*J21+'Optativa 2 Datos'!$G$8*L21+'Optativa 2 Datos'!$G$9*N21+'Optativa 2 Datos'!$G$10*P21+'Optativa 2 Datos'!$G$11*R21+'Optativa 2 Datos'!$G$12*T21+'Optativa 2 Datos'!$G$13*V21,2)</f>
        <v>0</v>
      </c>
      <c r="AH21" s="22">
        <f>ROUND('Optativa 2 Datos'!$H$4*D21*E21+'Optativa 2 Datos'!$H$5*F21*G21+'Optativa 2 Datos'!$H$6*H21*I21+'Optativa 2 Datos'!$H$7*J21*K21+'Optativa 2 Datos'!$H$8*L21*M21+'Optativa 2 Datos'!$H$9*N21*O21+'Optativa 2 Datos'!$H$10*P21*Q21+'Optativa 2 Datos'!$H$11*R21*S21+'Optativa 2 Datos'!$H$12*T21*U21+'Optativa 2 Datos'!$H$13*V21*W21,2)</f>
        <v>0</v>
      </c>
      <c r="AI21" s="22">
        <f>ROUND('Optativa 2 Datos'!$H$4*D21+'Optativa 2 Datos'!$H$5*F21+'Optativa 2 Datos'!$H$6*H21+'Optativa 2 Datos'!$H$7*J21+'Optativa 2 Datos'!$H$8*L21+'Optativa 2 Datos'!$H$9*N21+'Optativa 2 Datos'!$H$10*P21+'Optativa 2 Datos'!$H$11*R21+'Optativa 2 Datos'!$H$12*T21+'Optativa 2 Datos'!$H$13*V21,2)</f>
        <v>0</v>
      </c>
      <c r="AJ21" s="22">
        <f>ROUND('Optativa 2 Datos'!$I$4*D21*E21+'Optativa 2 Datos'!$I$5*F21*G21+'Optativa 2 Datos'!$I$6*H21*I21+'Optativa 2 Datos'!$I$7*J21*K21+'Optativa 2 Datos'!$I$8*L21*M21+'Optativa 2 Datos'!$I$9*N21*O21+'Optativa 2 Datos'!$I$10*P21*Q21+'Optativa 2 Datos'!$I$11*R21*S21+'Optativa 2 Datos'!$I$12*T21*U21+'Optativa 2 Datos'!$I$13*V21*W21,2)</f>
        <v>0</v>
      </c>
      <c r="AK21" s="22">
        <f>ROUND('Optativa 2 Datos'!$I$4*D21+'Optativa 2 Datos'!$I$5*F21+'Optativa 2 Datos'!$I$6*H21+'Optativa 2 Datos'!$I$7*J21+'Optativa 2 Datos'!$I$8*L21+'Optativa 2 Datos'!$I$9*N21+'Optativa 2 Datos'!$I$10*P21+'Optativa 2 Datos'!$I$11*R21+'Optativa 2 Datos'!$I$12*T21+'Optativa 2 Datos'!$I$13*V21,2)</f>
        <v>0</v>
      </c>
      <c r="AL21" s="22">
        <f>ROUND('Optativa 2 Datos'!$J$4*D21*E21+'Optativa 2 Datos'!$J$5*F21*G21+'Optativa 2 Datos'!$J$6*H21*I21+'Optativa 2 Datos'!$J$7*J21*K21+'Optativa 2 Datos'!$J$8*L21*M21+'Optativa 2 Datos'!$J$9*N21*O21+'Optativa 2 Datos'!$J$10*P21*Q21+'Optativa 2 Datos'!$J$11*R21*S21+'Optativa 2 Datos'!$J$12*T21*U21+'Optativa 2 Datos'!$J$13*V21*W21,2)</f>
        <v>0</v>
      </c>
      <c r="AM21" s="22">
        <f>ROUND('Optativa 2 Datos'!$J$4*D21+'Optativa 2 Datos'!$J$5*F21+'Optativa 2 Datos'!$J$6*H21+'Optativa 2 Datos'!$J$7*J21+'Optativa 2 Datos'!$J$8*L21+'Optativa 2 Datos'!$J$9*N21+'Optativa 2 Datos'!$J$10*P21+'Optativa 2 Datos'!$J$11*R21+'Optativa 2 Datos'!$J$12*T21+'Optativa 2 Datos'!$J$13*V21,2)</f>
        <v>0</v>
      </c>
      <c r="AN21" s="22">
        <f>ROUND('Optativa 2 Datos'!$K$4*D21*E21+'Optativa 2 Datos'!$K$5*F21*G21+'Optativa 2 Datos'!$K$6*H21*I21+'Optativa 2 Datos'!$K$7*J21*K21+'Optativa 2 Datos'!$K$8*L21*M21+'Optativa 2 Datos'!$K$9*N21*O21+'Optativa 2 Datos'!$K$10*P21*Q21+'Optativa 2 Datos'!$K$11*R21*S21+'Optativa 2 Datos'!$K$12*T21*U21+'Optativa 2 Datos'!$K$13*V21*W21,2)</f>
        <v>0</v>
      </c>
      <c r="AO21" s="22">
        <f>ROUND('Optativa 2 Datos'!$K$4*D21+'Optativa 2 Datos'!$K$5*F21+'Optativa 2 Datos'!$K$6*H21+'Optativa 2 Datos'!$K$7*J21+'Optativa 2 Datos'!$K$8*L21+'Optativa 2 Datos'!$K$9*N21+'Optativa 2 Datos'!$K$10*P21+'Optativa 2 Datos'!$K$11*R21+'Optativa 2 Datos'!$K$12*T21+'Optativa 2 Datos'!$K$13*V21,2)</f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2">
        <f>ROUND('Optativa 2 Datos'!$D$4*D22*E22+'Optativa 2 Datos'!$D$5*F22*G22+'Optativa 2 Datos'!$D$6*H22*I22+'Optativa 2 Datos'!$D$7*J22*K22+'Optativa 2 Datos'!$D$8*L22*M22+'Optativa 2 Datos'!$D$9*N22*O22+'Optativa 2 Datos'!$D$10*P22*Q22+'Optativa 2 Datos'!$D$11*R22*S22+'Optativa 2 Datos'!$D$12*T22*U22+'Optativa 2 Datos'!$D$13*V22*W22,2)</f>
        <v>0</v>
      </c>
      <c r="AA22" s="22">
        <f>ROUND('Optativa 2 Datos'!$D$4*D22+'Optativa 2 Datos'!$D$5*F22+'Optativa 2 Datos'!$D$6*H22+'Optativa 2 Datos'!$D$7*J22+'Optativa 2 Datos'!$D$8*L22+'Optativa 2 Datos'!$D$9*N22+'Optativa 2 Datos'!$D$10*P22+'Optativa 2 Datos'!$D$11*R22+'Optativa 2 Datos'!$D$12*T22+'Optativa 2 Datos'!$D$13*V22,2)</f>
        <v>0</v>
      </c>
      <c r="AB22" s="22">
        <f>ROUND('Optativa 2 Datos'!$E$4*D22*E22+'Optativa 2 Datos'!$E$5*F22*G22+'Optativa 2 Datos'!$E$6*H22*I22+'Optativa 2 Datos'!$E$7*J22*K22+'Optativa 2 Datos'!$E$8*L22*M22+'Optativa 2 Datos'!$E$9*N22*O22+'Optativa 2 Datos'!$E$10*P22*Q22+'Optativa 2 Datos'!$E$11*R22*S22+'Optativa 2 Datos'!$E$12*T22*U22+'Optativa 2 Datos'!$E$13*V22*W22,2)</f>
        <v>0</v>
      </c>
      <c r="AC22" s="22">
        <f>ROUND('Optativa 2 Datos'!$E$4*D22+'Optativa 2 Datos'!$E$5*F22+'Optativa 2 Datos'!$E$6*H22+'Optativa 2 Datos'!$E$7*J22+'Optativa 2 Datos'!$E$8*L22+'Optativa 2 Datos'!$E$9*N22+'Optativa 2 Datos'!$E$10*P22+'Optativa 2 Datos'!$E$11*R22+'Optativa 2 Datos'!$E$12*T22+'Optativa 2 Datos'!$E$13*V22,2)</f>
        <v>0</v>
      </c>
      <c r="AD22" s="22">
        <f>ROUND('Optativa 2 Datos'!$F$4*D22*E22+'Optativa 2 Datos'!$F$5*F22*G22+'Optativa 2 Datos'!$F$6*H22*I22+'Optativa 2 Datos'!$F$7*J22*K22+'Optativa 2 Datos'!$F$8*L22*M22+'Optativa 2 Datos'!$F$9*N22*O22+'Optativa 2 Datos'!$F$10*P22*Q22+'Optativa 2 Datos'!$F$11*R22*S22+'Optativa 2 Datos'!$F$12*T22*U22+'Optativa 2 Datos'!$F$13*V22*W22,2)</f>
        <v>0</v>
      </c>
      <c r="AE22" s="22">
        <f>ROUND('Optativa 2 Datos'!$F$4*D22+'Optativa 2 Datos'!$F$5*F22+'Optativa 2 Datos'!$F$6*H22+'Optativa 2 Datos'!$F$7*J22+'Optativa 2 Datos'!$F$8*L22+'Optativa 2 Datos'!$F$9*N22+'Optativa 2 Datos'!$F$10*P22+'Optativa 2 Datos'!$F$11*R22+'Optativa 2 Datos'!$F$12*T22+'Optativa 2 Datos'!$F$13*V22,2)</f>
        <v>0</v>
      </c>
      <c r="AF22" s="22">
        <f>ROUND('Optativa 2 Datos'!$G$4*D22*E22+'Optativa 2 Datos'!$G$5*F22*G22+'Optativa 2 Datos'!$G$6*H22*I22+'Optativa 2 Datos'!$G$7*J22*K22+'Optativa 2 Datos'!$G$8*L22*M22+'Optativa 2 Datos'!$G$9*N22*O22+'Optativa 2 Datos'!$G$10*P22*Q22+'Optativa 2 Datos'!$G$11*R22*S22+'Optativa 2 Datos'!$G$12*T22*U22+'Optativa 2 Datos'!$G$13*V22*W22,2)</f>
        <v>0</v>
      </c>
      <c r="AG22" s="22">
        <f>ROUND('Optativa 2 Datos'!$G$4*D22+'Optativa 2 Datos'!$G$5*F22+'Optativa 2 Datos'!$G$6*H22+'Optativa 2 Datos'!$G$7*J22+'Optativa 2 Datos'!$G$8*L22+'Optativa 2 Datos'!$G$9*N22+'Optativa 2 Datos'!$G$10*P22+'Optativa 2 Datos'!$G$11*R22+'Optativa 2 Datos'!$G$12*T22+'Optativa 2 Datos'!$G$13*V22,2)</f>
        <v>0</v>
      </c>
      <c r="AH22" s="22">
        <f>ROUND('Optativa 2 Datos'!$H$4*D22*E22+'Optativa 2 Datos'!$H$5*F22*G22+'Optativa 2 Datos'!$H$6*H22*I22+'Optativa 2 Datos'!$H$7*J22*K22+'Optativa 2 Datos'!$H$8*L22*M22+'Optativa 2 Datos'!$H$9*N22*O22+'Optativa 2 Datos'!$H$10*P22*Q22+'Optativa 2 Datos'!$H$11*R22*S22+'Optativa 2 Datos'!$H$12*T22*U22+'Optativa 2 Datos'!$H$13*V22*W22,2)</f>
        <v>0</v>
      </c>
      <c r="AI22" s="22">
        <f>ROUND('Optativa 2 Datos'!$H$4*D22+'Optativa 2 Datos'!$H$5*F22+'Optativa 2 Datos'!$H$6*H22+'Optativa 2 Datos'!$H$7*J22+'Optativa 2 Datos'!$H$8*L22+'Optativa 2 Datos'!$H$9*N22+'Optativa 2 Datos'!$H$10*P22+'Optativa 2 Datos'!$H$11*R22+'Optativa 2 Datos'!$H$12*T22+'Optativa 2 Datos'!$H$13*V22,2)</f>
        <v>0</v>
      </c>
      <c r="AJ22" s="22">
        <f>ROUND('Optativa 2 Datos'!$I$4*D22*E22+'Optativa 2 Datos'!$I$5*F22*G22+'Optativa 2 Datos'!$I$6*H22*I22+'Optativa 2 Datos'!$I$7*J22*K22+'Optativa 2 Datos'!$I$8*L22*M22+'Optativa 2 Datos'!$I$9*N22*O22+'Optativa 2 Datos'!$I$10*P22*Q22+'Optativa 2 Datos'!$I$11*R22*S22+'Optativa 2 Datos'!$I$12*T22*U22+'Optativa 2 Datos'!$I$13*V22*W22,2)</f>
        <v>0</v>
      </c>
      <c r="AK22" s="22">
        <f>ROUND('Optativa 2 Datos'!$I$4*D22+'Optativa 2 Datos'!$I$5*F22+'Optativa 2 Datos'!$I$6*H22+'Optativa 2 Datos'!$I$7*J22+'Optativa 2 Datos'!$I$8*L22+'Optativa 2 Datos'!$I$9*N22+'Optativa 2 Datos'!$I$10*P22+'Optativa 2 Datos'!$I$11*R22+'Optativa 2 Datos'!$I$12*T22+'Optativa 2 Datos'!$I$13*V22,2)</f>
        <v>0</v>
      </c>
      <c r="AL22" s="22">
        <f>ROUND('Optativa 2 Datos'!$J$4*D22*E22+'Optativa 2 Datos'!$J$5*F22*G22+'Optativa 2 Datos'!$J$6*H22*I22+'Optativa 2 Datos'!$J$7*J22*K22+'Optativa 2 Datos'!$J$8*L22*M22+'Optativa 2 Datos'!$J$9*N22*O22+'Optativa 2 Datos'!$J$10*P22*Q22+'Optativa 2 Datos'!$J$11*R22*S22+'Optativa 2 Datos'!$J$12*T22*U22+'Optativa 2 Datos'!$J$13*V22*W22,2)</f>
        <v>0</v>
      </c>
      <c r="AM22" s="22">
        <f>ROUND('Optativa 2 Datos'!$J$4*D22+'Optativa 2 Datos'!$J$5*F22+'Optativa 2 Datos'!$J$6*H22+'Optativa 2 Datos'!$J$7*J22+'Optativa 2 Datos'!$J$8*L22+'Optativa 2 Datos'!$J$9*N22+'Optativa 2 Datos'!$J$10*P22+'Optativa 2 Datos'!$J$11*R22+'Optativa 2 Datos'!$J$12*T22+'Optativa 2 Datos'!$J$13*V22,2)</f>
        <v>0</v>
      </c>
      <c r="AN22" s="22">
        <f>ROUND('Optativa 2 Datos'!$K$4*D22*E22+'Optativa 2 Datos'!$K$5*F22*G22+'Optativa 2 Datos'!$K$6*H22*I22+'Optativa 2 Datos'!$K$7*J22*K22+'Optativa 2 Datos'!$K$8*L22*M22+'Optativa 2 Datos'!$K$9*N22*O22+'Optativa 2 Datos'!$K$10*P22*Q22+'Optativa 2 Datos'!$K$11*R22*S22+'Optativa 2 Datos'!$K$12*T22*U22+'Optativa 2 Datos'!$K$13*V22*W22,2)</f>
        <v>0</v>
      </c>
      <c r="AO22" s="22">
        <f>ROUND('Optativa 2 Datos'!$K$4*D22+'Optativa 2 Datos'!$K$5*F22+'Optativa 2 Datos'!$K$6*H22+'Optativa 2 Datos'!$K$7*J22+'Optativa 2 Datos'!$K$8*L22+'Optativa 2 Datos'!$K$9*N22+'Optativa 2 Datos'!$K$10*P22+'Optativa 2 Datos'!$K$11*R22+'Optativa 2 Datos'!$K$12*T22+'Optativa 2 Datos'!$K$13*V22,2)</f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2">
        <f>ROUND('Optativa 2 Datos'!$D$4*D23*E23+'Optativa 2 Datos'!$D$5*F23*G23+'Optativa 2 Datos'!$D$6*H23*I23+'Optativa 2 Datos'!$D$7*J23*K23+'Optativa 2 Datos'!$D$8*L23*M23+'Optativa 2 Datos'!$D$9*N23*O23+'Optativa 2 Datos'!$D$10*P23*Q23+'Optativa 2 Datos'!$D$11*R23*S23+'Optativa 2 Datos'!$D$12*T23*U23+'Optativa 2 Datos'!$D$13*V23*W23,2)</f>
        <v>0</v>
      </c>
      <c r="AA23" s="22">
        <f>ROUND('Optativa 2 Datos'!$D$4*D23+'Optativa 2 Datos'!$D$5*F23+'Optativa 2 Datos'!$D$6*H23+'Optativa 2 Datos'!$D$7*J23+'Optativa 2 Datos'!$D$8*L23+'Optativa 2 Datos'!$D$9*N23+'Optativa 2 Datos'!$D$10*P23+'Optativa 2 Datos'!$D$11*R23+'Optativa 2 Datos'!$D$12*T23+'Optativa 2 Datos'!$D$13*V23,2)</f>
        <v>0</v>
      </c>
      <c r="AB23" s="22">
        <f>ROUND('Optativa 2 Datos'!$E$4*D23*E23+'Optativa 2 Datos'!$E$5*F23*G23+'Optativa 2 Datos'!$E$6*H23*I23+'Optativa 2 Datos'!$E$7*J23*K23+'Optativa 2 Datos'!$E$8*L23*M23+'Optativa 2 Datos'!$E$9*N23*O23+'Optativa 2 Datos'!$E$10*P23*Q23+'Optativa 2 Datos'!$E$11*R23*S23+'Optativa 2 Datos'!$E$12*T23*U23+'Optativa 2 Datos'!$E$13*V23*W23,2)</f>
        <v>0</v>
      </c>
      <c r="AC23" s="22">
        <f>ROUND('Optativa 2 Datos'!$E$4*D23+'Optativa 2 Datos'!$E$5*F23+'Optativa 2 Datos'!$E$6*H23+'Optativa 2 Datos'!$E$7*J23+'Optativa 2 Datos'!$E$8*L23+'Optativa 2 Datos'!$E$9*N23+'Optativa 2 Datos'!$E$10*P23+'Optativa 2 Datos'!$E$11*R23+'Optativa 2 Datos'!$E$12*T23+'Optativa 2 Datos'!$E$13*V23,2)</f>
        <v>0</v>
      </c>
      <c r="AD23" s="22">
        <f>ROUND('Optativa 2 Datos'!$F$4*D23*E23+'Optativa 2 Datos'!$F$5*F23*G23+'Optativa 2 Datos'!$F$6*H23*I23+'Optativa 2 Datos'!$F$7*J23*K23+'Optativa 2 Datos'!$F$8*L23*M23+'Optativa 2 Datos'!$F$9*N23*O23+'Optativa 2 Datos'!$F$10*P23*Q23+'Optativa 2 Datos'!$F$11*R23*S23+'Optativa 2 Datos'!$F$12*T23*U23+'Optativa 2 Datos'!$F$13*V23*W23,2)</f>
        <v>0</v>
      </c>
      <c r="AE23" s="22">
        <f>ROUND('Optativa 2 Datos'!$F$4*D23+'Optativa 2 Datos'!$F$5*F23+'Optativa 2 Datos'!$F$6*H23+'Optativa 2 Datos'!$F$7*J23+'Optativa 2 Datos'!$F$8*L23+'Optativa 2 Datos'!$F$9*N23+'Optativa 2 Datos'!$F$10*P23+'Optativa 2 Datos'!$F$11*R23+'Optativa 2 Datos'!$F$12*T23+'Optativa 2 Datos'!$F$13*V23,2)</f>
        <v>0</v>
      </c>
      <c r="AF23" s="22">
        <f>ROUND('Optativa 2 Datos'!$G$4*D23*E23+'Optativa 2 Datos'!$G$5*F23*G23+'Optativa 2 Datos'!$G$6*H23*I23+'Optativa 2 Datos'!$G$7*J23*K23+'Optativa 2 Datos'!$G$8*L23*M23+'Optativa 2 Datos'!$G$9*N23*O23+'Optativa 2 Datos'!$G$10*P23*Q23+'Optativa 2 Datos'!$G$11*R23*S23+'Optativa 2 Datos'!$G$12*T23*U23+'Optativa 2 Datos'!$G$13*V23*W23,2)</f>
        <v>0</v>
      </c>
      <c r="AG23" s="22">
        <f>ROUND('Optativa 2 Datos'!$G$4*D23+'Optativa 2 Datos'!$G$5*F23+'Optativa 2 Datos'!$G$6*H23+'Optativa 2 Datos'!$G$7*J23+'Optativa 2 Datos'!$G$8*L23+'Optativa 2 Datos'!$G$9*N23+'Optativa 2 Datos'!$G$10*P23+'Optativa 2 Datos'!$G$11*R23+'Optativa 2 Datos'!$G$12*T23+'Optativa 2 Datos'!$G$13*V23,2)</f>
        <v>0</v>
      </c>
      <c r="AH23" s="22">
        <f>ROUND('Optativa 2 Datos'!$H$4*D23*E23+'Optativa 2 Datos'!$H$5*F23*G23+'Optativa 2 Datos'!$H$6*H23*I23+'Optativa 2 Datos'!$H$7*J23*K23+'Optativa 2 Datos'!$H$8*L23*M23+'Optativa 2 Datos'!$H$9*N23*O23+'Optativa 2 Datos'!$H$10*P23*Q23+'Optativa 2 Datos'!$H$11*R23*S23+'Optativa 2 Datos'!$H$12*T23*U23+'Optativa 2 Datos'!$H$13*V23*W23,2)</f>
        <v>0</v>
      </c>
      <c r="AI23" s="22">
        <f>ROUND('Optativa 2 Datos'!$H$4*D23+'Optativa 2 Datos'!$H$5*F23+'Optativa 2 Datos'!$H$6*H23+'Optativa 2 Datos'!$H$7*J23+'Optativa 2 Datos'!$H$8*L23+'Optativa 2 Datos'!$H$9*N23+'Optativa 2 Datos'!$H$10*P23+'Optativa 2 Datos'!$H$11*R23+'Optativa 2 Datos'!$H$12*T23+'Optativa 2 Datos'!$H$13*V23,2)</f>
        <v>0</v>
      </c>
      <c r="AJ23" s="22">
        <f>ROUND('Optativa 2 Datos'!$I$4*D23*E23+'Optativa 2 Datos'!$I$5*F23*G23+'Optativa 2 Datos'!$I$6*H23*I23+'Optativa 2 Datos'!$I$7*J23*K23+'Optativa 2 Datos'!$I$8*L23*M23+'Optativa 2 Datos'!$I$9*N23*O23+'Optativa 2 Datos'!$I$10*P23*Q23+'Optativa 2 Datos'!$I$11*R23*S23+'Optativa 2 Datos'!$I$12*T23*U23+'Optativa 2 Datos'!$I$13*V23*W23,2)</f>
        <v>0</v>
      </c>
      <c r="AK23" s="22">
        <f>ROUND('Optativa 2 Datos'!$I$4*D23+'Optativa 2 Datos'!$I$5*F23+'Optativa 2 Datos'!$I$6*H23+'Optativa 2 Datos'!$I$7*J23+'Optativa 2 Datos'!$I$8*L23+'Optativa 2 Datos'!$I$9*N23+'Optativa 2 Datos'!$I$10*P23+'Optativa 2 Datos'!$I$11*R23+'Optativa 2 Datos'!$I$12*T23+'Optativa 2 Datos'!$I$13*V23,2)</f>
        <v>0</v>
      </c>
      <c r="AL23" s="22">
        <f>ROUND('Optativa 2 Datos'!$J$4*D23*E23+'Optativa 2 Datos'!$J$5*F23*G23+'Optativa 2 Datos'!$J$6*H23*I23+'Optativa 2 Datos'!$J$7*J23*K23+'Optativa 2 Datos'!$J$8*L23*M23+'Optativa 2 Datos'!$J$9*N23*O23+'Optativa 2 Datos'!$J$10*P23*Q23+'Optativa 2 Datos'!$J$11*R23*S23+'Optativa 2 Datos'!$J$12*T23*U23+'Optativa 2 Datos'!$J$13*V23*W23,2)</f>
        <v>0</v>
      </c>
      <c r="AM23" s="22">
        <f>ROUND('Optativa 2 Datos'!$J$4*D23+'Optativa 2 Datos'!$J$5*F23+'Optativa 2 Datos'!$J$6*H23+'Optativa 2 Datos'!$J$7*J23+'Optativa 2 Datos'!$J$8*L23+'Optativa 2 Datos'!$J$9*N23+'Optativa 2 Datos'!$J$10*P23+'Optativa 2 Datos'!$J$11*R23+'Optativa 2 Datos'!$J$12*T23+'Optativa 2 Datos'!$J$13*V23,2)</f>
        <v>0</v>
      </c>
      <c r="AN23" s="22">
        <f>ROUND('Optativa 2 Datos'!$K$4*D23*E23+'Optativa 2 Datos'!$K$5*F23*G23+'Optativa 2 Datos'!$K$6*H23*I23+'Optativa 2 Datos'!$K$7*J23*K23+'Optativa 2 Datos'!$K$8*L23*M23+'Optativa 2 Datos'!$K$9*N23*O23+'Optativa 2 Datos'!$K$10*P23*Q23+'Optativa 2 Datos'!$K$11*R23*S23+'Optativa 2 Datos'!$K$12*T23*U23+'Optativa 2 Datos'!$K$13*V23*W23,2)</f>
        <v>0</v>
      </c>
      <c r="AO23" s="22">
        <f>ROUND('Optativa 2 Datos'!$K$4*D23+'Optativa 2 Datos'!$K$5*F23+'Optativa 2 Datos'!$K$6*H23+'Optativa 2 Datos'!$K$7*J23+'Optativa 2 Datos'!$K$8*L23+'Optativa 2 Datos'!$K$9*N23+'Optativa 2 Datos'!$K$10*P23+'Optativa 2 Datos'!$K$11*R23+'Optativa 2 Datos'!$K$12*T23+'Optativa 2 Datos'!$K$13*V23,2)</f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2">
        <f>ROUND('Optativa 2 Datos'!$D$4*D24*E24+'Optativa 2 Datos'!$D$5*F24*G24+'Optativa 2 Datos'!$D$6*H24*I24+'Optativa 2 Datos'!$D$7*J24*K24+'Optativa 2 Datos'!$D$8*L24*M24+'Optativa 2 Datos'!$D$9*N24*O24+'Optativa 2 Datos'!$D$10*P24*Q24+'Optativa 2 Datos'!$D$11*R24*S24+'Optativa 2 Datos'!$D$12*T24*U24+'Optativa 2 Datos'!$D$13*V24*W24,2)</f>
        <v>0</v>
      </c>
      <c r="AA24" s="22">
        <f>ROUND('Optativa 2 Datos'!$D$4*D24+'Optativa 2 Datos'!$D$5*F24+'Optativa 2 Datos'!$D$6*H24+'Optativa 2 Datos'!$D$7*J24+'Optativa 2 Datos'!$D$8*L24+'Optativa 2 Datos'!$D$9*N24+'Optativa 2 Datos'!$D$10*P24+'Optativa 2 Datos'!$D$11*R24+'Optativa 2 Datos'!$D$12*T24+'Optativa 2 Datos'!$D$13*V24,2)</f>
        <v>0</v>
      </c>
      <c r="AB24" s="22">
        <f>ROUND('Optativa 2 Datos'!$E$4*D24*E24+'Optativa 2 Datos'!$E$5*F24*G24+'Optativa 2 Datos'!$E$6*H24*I24+'Optativa 2 Datos'!$E$7*J24*K24+'Optativa 2 Datos'!$E$8*L24*M24+'Optativa 2 Datos'!$E$9*N24*O24+'Optativa 2 Datos'!$E$10*P24*Q24+'Optativa 2 Datos'!$E$11*R24*S24+'Optativa 2 Datos'!$E$12*T24*U24+'Optativa 2 Datos'!$E$13*V24*W24,2)</f>
        <v>0</v>
      </c>
      <c r="AC24" s="22">
        <f>ROUND('Optativa 2 Datos'!$E$4*D24+'Optativa 2 Datos'!$E$5*F24+'Optativa 2 Datos'!$E$6*H24+'Optativa 2 Datos'!$E$7*J24+'Optativa 2 Datos'!$E$8*L24+'Optativa 2 Datos'!$E$9*N24+'Optativa 2 Datos'!$E$10*P24+'Optativa 2 Datos'!$E$11*R24+'Optativa 2 Datos'!$E$12*T24+'Optativa 2 Datos'!$E$13*V24,2)</f>
        <v>0</v>
      </c>
      <c r="AD24" s="22">
        <f>ROUND('Optativa 2 Datos'!$F$4*D24*E24+'Optativa 2 Datos'!$F$5*F24*G24+'Optativa 2 Datos'!$F$6*H24*I24+'Optativa 2 Datos'!$F$7*J24*K24+'Optativa 2 Datos'!$F$8*L24*M24+'Optativa 2 Datos'!$F$9*N24*O24+'Optativa 2 Datos'!$F$10*P24*Q24+'Optativa 2 Datos'!$F$11*R24*S24+'Optativa 2 Datos'!$F$12*T24*U24+'Optativa 2 Datos'!$F$13*V24*W24,2)</f>
        <v>0</v>
      </c>
      <c r="AE24" s="22">
        <f>ROUND('Optativa 2 Datos'!$F$4*D24+'Optativa 2 Datos'!$F$5*F24+'Optativa 2 Datos'!$F$6*H24+'Optativa 2 Datos'!$F$7*J24+'Optativa 2 Datos'!$F$8*L24+'Optativa 2 Datos'!$F$9*N24+'Optativa 2 Datos'!$F$10*P24+'Optativa 2 Datos'!$F$11*R24+'Optativa 2 Datos'!$F$12*T24+'Optativa 2 Datos'!$F$13*V24,2)</f>
        <v>0</v>
      </c>
      <c r="AF24" s="22">
        <f>ROUND('Optativa 2 Datos'!$G$4*D24*E24+'Optativa 2 Datos'!$G$5*F24*G24+'Optativa 2 Datos'!$G$6*H24*I24+'Optativa 2 Datos'!$G$7*J24*K24+'Optativa 2 Datos'!$G$8*L24*M24+'Optativa 2 Datos'!$G$9*N24*O24+'Optativa 2 Datos'!$G$10*P24*Q24+'Optativa 2 Datos'!$G$11*R24*S24+'Optativa 2 Datos'!$G$12*T24*U24+'Optativa 2 Datos'!$G$13*V24*W24,2)</f>
        <v>0</v>
      </c>
      <c r="AG24" s="22">
        <f>ROUND('Optativa 2 Datos'!$G$4*D24+'Optativa 2 Datos'!$G$5*F24+'Optativa 2 Datos'!$G$6*H24+'Optativa 2 Datos'!$G$7*J24+'Optativa 2 Datos'!$G$8*L24+'Optativa 2 Datos'!$G$9*N24+'Optativa 2 Datos'!$G$10*P24+'Optativa 2 Datos'!$G$11*R24+'Optativa 2 Datos'!$G$12*T24+'Optativa 2 Datos'!$G$13*V24,2)</f>
        <v>0</v>
      </c>
      <c r="AH24" s="22">
        <f>ROUND('Optativa 2 Datos'!$H$4*D24*E24+'Optativa 2 Datos'!$H$5*F24*G24+'Optativa 2 Datos'!$H$6*H24*I24+'Optativa 2 Datos'!$H$7*J24*K24+'Optativa 2 Datos'!$H$8*L24*M24+'Optativa 2 Datos'!$H$9*N24*O24+'Optativa 2 Datos'!$H$10*P24*Q24+'Optativa 2 Datos'!$H$11*R24*S24+'Optativa 2 Datos'!$H$12*T24*U24+'Optativa 2 Datos'!$H$13*V24*W24,2)</f>
        <v>0</v>
      </c>
      <c r="AI24" s="22">
        <f>ROUND('Optativa 2 Datos'!$H$4*D24+'Optativa 2 Datos'!$H$5*F24+'Optativa 2 Datos'!$H$6*H24+'Optativa 2 Datos'!$H$7*J24+'Optativa 2 Datos'!$H$8*L24+'Optativa 2 Datos'!$H$9*N24+'Optativa 2 Datos'!$H$10*P24+'Optativa 2 Datos'!$H$11*R24+'Optativa 2 Datos'!$H$12*T24+'Optativa 2 Datos'!$H$13*V24,2)</f>
        <v>0</v>
      </c>
      <c r="AJ24" s="22">
        <f>ROUND('Optativa 2 Datos'!$I$4*D24*E24+'Optativa 2 Datos'!$I$5*F24*G24+'Optativa 2 Datos'!$I$6*H24*I24+'Optativa 2 Datos'!$I$7*J24*K24+'Optativa 2 Datos'!$I$8*L24*M24+'Optativa 2 Datos'!$I$9*N24*O24+'Optativa 2 Datos'!$I$10*P24*Q24+'Optativa 2 Datos'!$I$11*R24*S24+'Optativa 2 Datos'!$I$12*T24*U24+'Optativa 2 Datos'!$I$13*V24*W24,2)</f>
        <v>0</v>
      </c>
      <c r="AK24" s="22">
        <f>ROUND('Optativa 2 Datos'!$I$4*D24+'Optativa 2 Datos'!$I$5*F24+'Optativa 2 Datos'!$I$6*H24+'Optativa 2 Datos'!$I$7*J24+'Optativa 2 Datos'!$I$8*L24+'Optativa 2 Datos'!$I$9*N24+'Optativa 2 Datos'!$I$10*P24+'Optativa 2 Datos'!$I$11*R24+'Optativa 2 Datos'!$I$12*T24+'Optativa 2 Datos'!$I$13*V24,2)</f>
        <v>0</v>
      </c>
      <c r="AL24" s="22">
        <f>ROUND('Optativa 2 Datos'!$J$4*D24*E24+'Optativa 2 Datos'!$J$5*F24*G24+'Optativa 2 Datos'!$J$6*H24*I24+'Optativa 2 Datos'!$J$7*J24*K24+'Optativa 2 Datos'!$J$8*L24*M24+'Optativa 2 Datos'!$J$9*N24*O24+'Optativa 2 Datos'!$J$10*P24*Q24+'Optativa 2 Datos'!$J$11*R24*S24+'Optativa 2 Datos'!$J$12*T24*U24+'Optativa 2 Datos'!$J$13*V24*W24,2)</f>
        <v>0</v>
      </c>
      <c r="AM24" s="22">
        <f>ROUND('Optativa 2 Datos'!$J$4*D24+'Optativa 2 Datos'!$J$5*F24+'Optativa 2 Datos'!$J$6*H24+'Optativa 2 Datos'!$J$7*J24+'Optativa 2 Datos'!$J$8*L24+'Optativa 2 Datos'!$J$9*N24+'Optativa 2 Datos'!$J$10*P24+'Optativa 2 Datos'!$J$11*R24+'Optativa 2 Datos'!$J$12*T24+'Optativa 2 Datos'!$J$13*V24,2)</f>
        <v>0</v>
      </c>
      <c r="AN24" s="22">
        <f>ROUND('Optativa 2 Datos'!$K$4*D24*E24+'Optativa 2 Datos'!$K$5*F24*G24+'Optativa 2 Datos'!$K$6*H24*I24+'Optativa 2 Datos'!$K$7*J24*K24+'Optativa 2 Datos'!$K$8*L24*M24+'Optativa 2 Datos'!$K$9*N24*O24+'Optativa 2 Datos'!$K$10*P24*Q24+'Optativa 2 Datos'!$K$11*R24*S24+'Optativa 2 Datos'!$K$12*T24*U24+'Optativa 2 Datos'!$K$13*V24*W24,2)</f>
        <v>0</v>
      </c>
      <c r="AO24" s="22">
        <f>ROUND('Optativa 2 Datos'!$K$4*D24+'Optativa 2 Datos'!$K$5*F24+'Optativa 2 Datos'!$K$6*H24+'Optativa 2 Datos'!$K$7*J24+'Optativa 2 Datos'!$K$8*L24+'Optativa 2 Datos'!$K$9*N24+'Optativa 2 Datos'!$K$10*P24+'Optativa 2 Datos'!$K$11*R24+'Optativa 2 Datos'!$K$12*T24+'Optativa 2 Datos'!$K$13*V24,2)</f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2">
        <f>ROUND('Optativa 2 Datos'!$D$4*D25*E25+'Optativa 2 Datos'!$D$5*F25*G25+'Optativa 2 Datos'!$D$6*H25*I25+'Optativa 2 Datos'!$D$7*J25*K25+'Optativa 2 Datos'!$D$8*L25*M25+'Optativa 2 Datos'!$D$9*N25*O25+'Optativa 2 Datos'!$D$10*P25*Q25+'Optativa 2 Datos'!$D$11*R25*S25+'Optativa 2 Datos'!$D$12*T25*U25+'Optativa 2 Datos'!$D$13*V25*W25,2)</f>
        <v>0</v>
      </c>
      <c r="AA25" s="22">
        <f>ROUND('Optativa 2 Datos'!$D$4*D25+'Optativa 2 Datos'!$D$5*F25+'Optativa 2 Datos'!$D$6*H25+'Optativa 2 Datos'!$D$7*J25+'Optativa 2 Datos'!$D$8*L25+'Optativa 2 Datos'!$D$9*N25+'Optativa 2 Datos'!$D$10*P25+'Optativa 2 Datos'!$D$11*R25+'Optativa 2 Datos'!$D$12*T25+'Optativa 2 Datos'!$D$13*V25,2)</f>
        <v>0</v>
      </c>
      <c r="AB25" s="22">
        <f>ROUND('Optativa 2 Datos'!$E$4*D25*E25+'Optativa 2 Datos'!$E$5*F25*G25+'Optativa 2 Datos'!$E$6*H25*I25+'Optativa 2 Datos'!$E$7*J25*K25+'Optativa 2 Datos'!$E$8*L25*M25+'Optativa 2 Datos'!$E$9*N25*O25+'Optativa 2 Datos'!$E$10*P25*Q25+'Optativa 2 Datos'!$E$11*R25*S25+'Optativa 2 Datos'!$E$12*T25*U25+'Optativa 2 Datos'!$E$13*V25*W25,2)</f>
        <v>0</v>
      </c>
      <c r="AC25" s="22">
        <f>ROUND('Optativa 2 Datos'!$E$4*D25+'Optativa 2 Datos'!$E$5*F25+'Optativa 2 Datos'!$E$6*H25+'Optativa 2 Datos'!$E$7*J25+'Optativa 2 Datos'!$E$8*L25+'Optativa 2 Datos'!$E$9*N25+'Optativa 2 Datos'!$E$10*P25+'Optativa 2 Datos'!$E$11*R25+'Optativa 2 Datos'!$E$12*T25+'Optativa 2 Datos'!$E$13*V25,2)</f>
        <v>0</v>
      </c>
      <c r="AD25" s="22">
        <f>ROUND('Optativa 2 Datos'!$F$4*D25*E25+'Optativa 2 Datos'!$F$5*F25*G25+'Optativa 2 Datos'!$F$6*H25*I25+'Optativa 2 Datos'!$F$7*J25*K25+'Optativa 2 Datos'!$F$8*L25*M25+'Optativa 2 Datos'!$F$9*N25*O25+'Optativa 2 Datos'!$F$10*P25*Q25+'Optativa 2 Datos'!$F$11*R25*S25+'Optativa 2 Datos'!$F$12*T25*U25+'Optativa 2 Datos'!$F$13*V25*W25,2)</f>
        <v>0</v>
      </c>
      <c r="AE25" s="22">
        <f>ROUND('Optativa 2 Datos'!$F$4*D25+'Optativa 2 Datos'!$F$5*F25+'Optativa 2 Datos'!$F$6*H25+'Optativa 2 Datos'!$F$7*J25+'Optativa 2 Datos'!$F$8*L25+'Optativa 2 Datos'!$F$9*N25+'Optativa 2 Datos'!$F$10*P25+'Optativa 2 Datos'!$F$11*R25+'Optativa 2 Datos'!$F$12*T25+'Optativa 2 Datos'!$F$13*V25,2)</f>
        <v>0</v>
      </c>
      <c r="AF25" s="22">
        <f>ROUND('Optativa 2 Datos'!$G$4*D25*E25+'Optativa 2 Datos'!$G$5*F25*G25+'Optativa 2 Datos'!$G$6*H25*I25+'Optativa 2 Datos'!$G$7*J25*K25+'Optativa 2 Datos'!$G$8*L25*M25+'Optativa 2 Datos'!$G$9*N25*O25+'Optativa 2 Datos'!$G$10*P25*Q25+'Optativa 2 Datos'!$G$11*R25*S25+'Optativa 2 Datos'!$G$12*T25*U25+'Optativa 2 Datos'!$G$13*V25*W25,2)</f>
        <v>0</v>
      </c>
      <c r="AG25" s="22">
        <f>ROUND('Optativa 2 Datos'!$G$4*D25+'Optativa 2 Datos'!$G$5*F25+'Optativa 2 Datos'!$G$6*H25+'Optativa 2 Datos'!$G$7*J25+'Optativa 2 Datos'!$G$8*L25+'Optativa 2 Datos'!$G$9*N25+'Optativa 2 Datos'!$G$10*P25+'Optativa 2 Datos'!$G$11*R25+'Optativa 2 Datos'!$G$12*T25+'Optativa 2 Datos'!$G$13*V25,2)</f>
        <v>0</v>
      </c>
      <c r="AH25" s="22">
        <f>ROUND('Optativa 2 Datos'!$H$4*D25*E25+'Optativa 2 Datos'!$H$5*F25*G25+'Optativa 2 Datos'!$H$6*H25*I25+'Optativa 2 Datos'!$H$7*J25*K25+'Optativa 2 Datos'!$H$8*L25*M25+'Optativa 2 Datos'!$H$9*N25*O25+'Optativa 2 Datos'!$H$10*P25*Q25+'Optativa 2 Datos'!$H$11*R25*S25+'Optativa 2 Datos'!$H$12*T25*U25+'Optativa 2 Datos'!$H$13*V25*W25,2)</f>
        <v>0</v>
      </c>
      <c r="AI25" s="22">
        <f>ROUND('Optativa 2 Datos'!$H$4*D25+'Optativa 2 Datos'!$H$5*F25+'Optativa 2 Datos'!$H$6*H25+'Optativa 2 Datos'!$H$7*J25+'Optativa 2 Datos'!$H$8*L25+'Optativa 2 Datos'!$H$9*N25+'Optativa 2 Datos'!$H$10*P25+'Optativa 2 Datos'!$H$11*R25+'Optativa 2 Datos'!$H$12*T25+'Optativa 2 Datos'!$H$13*V25,2)</f>
        <v>0</v>
      </c>
      <c r="AJ25" s="22">
        <f>ROUND('Optativa 2 Datos'!$I$4*D25*E25+'Optativa 2 Datos'!$I$5*F25*G25+'Optativa 2 Datos'!$I$6*H25*I25+'Optativa 2 Datos'!$I$7*J25*K25+'Optativa 2 Datos'!$I$8*L25*M25+'Optativa 2 Datos'!$I$9*N25*O25+'Optativa 2 Datos'!$I$10*P25*Q25+'Optativa 2 Datos'!$I$11*R25*S25+'Optativa 2 Datos'!$I$12*T25*U25+'Optativa 2 Datos'!$I$13*V25*W25,2)</f>
        <v>0</v>
      </c>
      <c r="AK25" s="22">
        <f>ROUND('Optativa 2 Datos'!$I$4*D25+'Optativa 2 Datos'!$I$5*F25+'Optativa 2 Datos'!$I$6*H25+'Optativa 2 Datos'!$I$7*J25+'Optativa 2 Datos'!$I$8*L25+'Optativa 2 Datos'!$I$9*N25+'Optativa 2 Datos'!$I$10*P25+'Optativa 2 Datos'!$I$11*R25+'Optativa 2 Datos'!$I$12*T25+'Optativa 2 Datos'!$I$13*V25,2)</f>
        <v>0</v>
      </c>
      <c r="AL25" s="22">
        <f>ROUND('Optativa 2 Datos'!$J$4*D25*E25+'Optativa 2 Datos'!$J$5*F25*G25+'Optativa 2 Datos'!$J$6*H25*I25+'Optativa 2 Datos'!$J$7*J25*K25+'Optativa 2 Datos'!$J$8*L25*M25+'Optativa 2 Datos'!$J$9*N25*O25+'Optativa 2 Datos'!$J$10*P25*Q25+'Optativa 2 Datos'!$J$11*R25*S25+'Optativa 2 Datos'!$J$12*T25*U25+'Optativa 2 Datos'!$J$13*V25*W25,2)</f>
        <v>0</v>
      </c>
      <c r="AM25" s="22">
        <f>ROUND('Optativa 2 Datos'!$J$4*D25+'Optativa 2 Datos'!$J$5*F25+'Optativa 2 Datos'!$J$6*H25+'Optativa 2 Datos'!$J$7*J25+'Optativa 2 Datos'!$J$8*L25+'Optativa 2 Datos'!$J$9*N25+'Optativa 2 Datos'!$J$10*P25+'Optativa 2 Datos'!$J$11*R25+'Optativa 2 Datos'!$J$12*T25+'Optativa 2 Datos'!$J$13*V25,2)</f>
        <v>0</v>
      </c>
      <c r="AN25" s="22">
        <f>ROUND('Optativa 2 Datos'!$K$4*D25*E25+'Optativa 2 Datos'!$K$5*F25*G25+'Optativa 2 Datos'!$K$6*H25*I25+'Optativa 2 Datos'!$K$7*J25*K25+'Optativa 2 Datos'!$K$8*L25*M25+'Optativa 2 Datos'!$K$9*N25*O25+'Optativa 2 Datos'!$K$10*P25*Q25+'Optativa 2 Datos'!$K$11*R25*S25+'Optativa 2 Datos'!$K$12*T25*U25+'Optativa 2 Datos'!$K$13*V25*W25,2)</f>
        <v>0</v>
      </c>
      <c r="AO25" s="22">
        <f>ROUND('Optativa 2 Datos'!$K$4*D25+'Optativa 2 Datos'!$K$5*F25+'Optativa 2 Datos'!$K$6*H25+'Optativa 2 Datos'!$K$7*J25+'Optativa 2 Datos'!$K$8*L25+'Optativa 2 Datos'!$K$9*N25+'Optativa 2 Datos'!$K$10*P25+'Optativa 2 Datos'!$K$11*R25+'Optativa 2 Datos'!$K$12*T25+'Optativa 2 Datos'!$K$13*V25,2)</f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2">
        <f>ROUND('Optativa 2 Datos'!$D$4*D26*E26+'Optativa 2 Datos'!$D$5*F26*G26+'Optativa 2 Datos'!$D$6*H26*I26+'Optativa 2 Datos'!$D$7*J26*K26+'Optativa 2 Datos'!$D$8*L26*M26+'Optativa 2 Datos'!$D$9*N26*O26+'Optativa 2 Datos'!$D$10*P26*Q26+'Optativa 2 Datos'!$D$11*R26*S26+'Optativa 2 Datos'!$D$12*T26*U26+'Optativa 2 Datos'!$D$13*V26*W26,2)</f>
        <v>0</v>
      </c>
      <c r="AA26" s="22">
        <f>ROUND('Optativa 2 Datos'!$D$4*D26+'Optativa 2 Datos'!$D$5*F26+'Optativa 2 Datos'!$D$6*H26+'Optativa 2 Datos'!$D$7*J26+'Optativa 2 Datos'!$D$8*L26+'Optativa 2 Datos'!$D$9*N26+'Optativa 2 Datos'!$D$10*P26+'Optativa 2 Datos'!$D$11*R26+'Optativa 2 Datos'!$D$12*T26+'Optativa 2 Datos'!$D$13*V26,2)</f>
        <v>0</v>
      </c>
      <c r="AB26" s="22">
        <f>ROUND('Optativa 2 Datos'!$E$4*D26*E26+'Optativa 2 Datos'!$E$5*F26*G26+'Optativa 2 Datos'!$E$6*H26*I26+'Optativa 2 Datos'!$E$7*J26*K26+'Optativa 2 Datos'!$E$8*L26*M26+'Optativa 2 Datos'!$E$9*N26*O26+'Optativa 2 Datos'!$E$10*P26*Q26+'Optativa 2 Datos'!$E$11*R26*S26+'Optativa 2 Datos'!$E$12*T26*U26+'Optativa 2 Datos'!$E$13*V26*W26,2)</f>
        <v>0</v>
      </c>
      <c r="AC26" s="22">
        <f>ROUND('Optativa 2 Datos'!$E$4*D26+'Optativa 2 Datos'!$E$5*F26+'Optativa 2 Datos'!$E$6*H26+'Optativa 2 Datos'!$E$7*J26+'Optativa 2 Datos'!$E$8*L26+'Optativa 2 Datos'!$E$9*N26+'Optativa 2 Datos'!$E$10*P26+'Optativa 2 Datos'!$E$11*R26+'Optativa 2 Datos'!$E$12*T26+'Optativa 2 Datos'!$E$13*V26,2)</f>
        <v>0</v>
      </c>
      <c r="AD26" s="22">
        <f>ROUND('Optativa 2 Datos'!$F$4*D26*E26+'Optativa 2 Datos'!$F$5*F26*G26+'Optativa 2 Datos'!$F$6*H26*I26+'Optativa 2 Datos'!$F$7*J26*K26+'Optativa 2 Datos'!$F$8*L26*M26+'Optativa 2 Datos'!$F$9*N26*O26+'Optativa 2 Datos'!$F$10*P26*Q26+'Optativa 2 Datos'!$F$11*R26*S26+'Optativa 2 Datos'!$F$12*T26*U26+'Optativa 2 Datos'!$F$13*V26*W26,2)</f>
        <v>0</v>
      </c>
      <c r="AE26" s="22">
        <f>ROUND('Optativa 2 Datos'!$F$4*D26+'Optativa 2 Datos'!$F$5*F26+'Optativa 2 Datos'!$F$6*H26+'Optativa 2 Datos'!$F$7*J26+'Optativa 2 Datos'!$F$8*L26+'Optativa 2 Datos'!$F$9*N26+'Optativa 2 Datos'!$F$10*P26+'Optativa 2 Datos'!$F$11*R26+'Optativa 2 Datos'!$F$12*T26+'Optativa 2 Datos'!$F$13*V26,2)</f>
        <v>0</v>
      </c>
      <c r="AF26" s="22">
        <f>ROUND('Optativa 2 Datos'!$G$4*D26*E26+'Optativa 2 Datos'!$G$5*F26*G26+'Optativa 2 Datos'!$G$6*H26*I26+'Optativa 2 Datos'!$G$7*J26*K26+'Optativa 2 Datos'!$G$8*L26*M26+'Optativa 2 Datos'!$G$9*N26*O26+'Optativa 2 Datos'!$G$10*P26*Q26+'Optativa 2 Datos'!$G$11*R26*S26+'Optativa 2 Datos'!$G$12*T26*U26+'Optativa 2 Datos'!$G$13*V26*W26,2)</f>
        <v>0</v>
      </c>
      <c r="AG26" s="22">
        <f>ROUND('Optativa 2 Datos'!$G$4*D26+'Optativa 2 Datos'!$G$5*F26+'Optativa 2 Datos'!$G$6*H26+'Optativa 2 Datos'!$G$7*J26+'Optativa 2 Datos'!$G$8*L26+'Optativa 2 Datos'!$G$9*N26+'Optativa 2 Datos'!$G$10*P26+'Optativa 2 Datos'!$G$11*R26+'Optativa 2 Datos'!$G$12*T26+'Optativa 2 Datos'!$G$13*V26,2)</f>
        <v>0</v>
      </c>
      <c r="AH26" s="22">
        <f>ROUND('Optativa 2 Datos'!$H$4*D26*E26+'Optativa 2 Datos'!$H$5*F26*G26+'Optativa 2 Datos'!$H$6*H26*I26+'Optativa 2 Datos'!$H$7*J26*K26+'Optativa 2 Datos'!$H$8*L26*M26+'Optativa 2 Datos'!$H$9*N26*O26+'Optativa 2 Datos'!$H$10*P26*Q26+'Optativa 2 Datos'!$H$11*R26*S26+'Optativa 2 Datos'!$H$12*T26*U26+'Optativa 2 Datos'!$H$13*V26*W26,2)</f>
        <v>0</v>
      </c>
      <c r="AI26" s="22">
        <f>ROUND('Optativa 2 Datos'!$H$4*D26+'Optativa 2 Datos'!$H$5*F26+'Optativa 2 Datos'!$H$6*H26+'Optativa 2 Datos'!$H$7*J26+'Optativa 2 Datos'!$H$8*L26+'Optativa 2 Datos'!$H$9*N26+'Optativa 2 Datos'!$H$10*P26+'Optativa 2 Datos'!$H$11*R26+'Optativa 2 Datos'!$H$12*T26+'Optativa 2 Datos'!$H$13*V26,2)</f>
        <v>0</v>
      </c>
      <c r="AJ26" s="22">
        <f>ROUND('Optativa 2 Datos'!$I$4*D26*E26+'Optativa 2 Datos'!$I$5*F26*G26+'Optativa 2 Datos'!$I$6*H26*I26+'Optativa 2 Datos'!$I$7*J26*K26+'Optativa 2 Datos'!$I$8*L26*M26+'Optativa 2 Datos'!$I$9*N26*O26+'Optativa 2 Datos'!$I$10*P26*Q26+'Optativa 2 Datos'!$I$11*R26*S26+'Optativa 2 Datos'!$I$12*T26*U26+'Optativa 2 Datos'!$I$13*V26*W26,2)</f>
        <v>0</v>
      </c>
      <c r="AK26" s="22">
        <f>ROUND('Optativa 2 Datos'!$I$4*D26+'Optativa 2 Datos'!$I$5*F26+'Optativa 2 Datos'!$I$6*H26+'Optativa 2 Datos'!$I$7*J26+'Optativa 2 Datos'!$I$8*L26+'Optativa 2 Datos'!$I$9*N26+'Optativa 2 Datos'!$I$10*P26+'Optativa 2 Datos'!$I$11*R26+'Optativa 2 Datos'!$I$12*T26+'Optativa 2 Datos'!$I$13*V26,2)</f>
        <v>0</v>
      </c>
      <c r="AL26" s="22">
        <f>ROUND('Optativa 2 Datos'!$J$4*D26*E26+'Optativa 2 Datos'!$J$5*F26*G26+'Optativa 2 Datos'!$J$6*H26*I26+'Optativa 2 Datos'!$J$7*J26*K26+'Optativa 2 Datos'!$J$8*L26*M26+'Optativa 2 Datos'!$J$9*N26*O26+'Optativa 2 Datos'!$J$10*P26*Q26+'Optativa 2 Datos'!$J$11*R26*S26+'Optativa 2 Datos'!$J$12*T26*U26+'Optativa 2 Datos'!$J$13*V26*W26,2)</f>
        <v>0</v>
      </c>
      <c r="AM26" s="22">
        <f>ROUND('Optativa 2 Datos'!$J$4*D26+'Optativa 2 Datos'!$J$5*F26+'Optativa 2 Datos'!$J$6*H26+'Optativa 2 Datos'!$J$7*J26+'Optativa 2 Datos'!$J$8*L26+'Optativa 2 Datos'!$J$9*N26+'Optativa 2 Datos'!$J$10*P26+'Optativa 2 Datos'!$J$11*R26+'Optativa 2 Datos'!$J$12*T26+'Optativa 2 Datos'!$J$13*V26,2)</f>
        <v>0</v>
      </c>
      <c r="AN26" s="22">
        <f>ROUND('Optativa 2 Datos'!$K$4*D26*E26+'Optativa 2 Datos'!$K$5*F26*G26+'Optativa 2 Datos'!$K$6*H26*I26+'Optativa 2 Datos'!$K$7*J26*K26+'Optativa 2 Datos'!$K$8*L26*M26+'Optativa 2 Datos'!$K$9*N26*O26+'Optativa 2 Datos'!$K$10*P26*Q26+'Optativa 2 Datos'!$K$11*R26*S26+'Optativa 2 Datos'!$K$12*T26*U26+'Optativa 2 Datos'!$K$13*V26*W26,2)</f>
        <v>0</v>
      </c>
      <c r="AO26" s="22">
        <f>ROUND('Optativa 2 Datos'!$K$4*D26+'Optativa 2 Datos'!$K$5*F26+'Optativa 2 Datos'!$K$6*H26+'Optativa 2 Datos'!$K$7*J26+'Optativa 2 Datos'!$K$8*L26+'Optativa 2 Datos'!$K$9*N26+'Optativa 2 Datos'!$K$10*P26+'Optativa 2 Datos'!$K$11*R26+'Optativa 2 Datos'!$K$12*T26+'Optativa 2 Datos'!$K$13*V26,2)</f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2">
        <f>ROUND('Optativa 2 Datos'!$D$4*D27*E27+'Optativa 2 Datos'!$D$5*F27*G27+'Optativa 2 Datos'!$D$6*H27*I27+'Optativa 2 Datos'!$D$7*J27*K27+'Optativa 2 Datos'!$D$8*L27*M27+'Optativa 2 Datos'!$D$9*N27*O27+'Optativa 2 Datos'!$D$10*P27*Q27+'Optativa 2 Datos'!$D$11*R27*S27+'Optativa 2 Datos'!$D$12*T27*U27+'Optativa 2 Datos'!$D$13*V27*W27,2)</f>
        <v>0</v>
      </c>
      <c r="AA27" s="22">
        <f>ROUND('Optativa 2 Datos'!$D$4*D27+'Optativa 2 Datos'!$D$5*F27+'Optativa 2 Datos'!$D$6*H27+'Optativa 2 Datos'!$D$7*J27+'Optativa 2 Datos'!$D$8*L27+'Optativa 2 Datos'!$D$9*N27+'Optativa 2 Datos'!$D$10*P27+'Optativa 2 Datos'!$D$11*R27+'Optativa 2 Datos'!$D$12*T27+'Optativa 2 Datos'!$D$13*V27,2)</f>
        <v>0</v>
      </c>
      <c r="AB27" s="22">
        <f>ROUND('Optativa 2 Datos'!$E$4*D27*E27+'Optativa 2 Datos'!$E$5*F27*G27+'Optativa 2 Datos'!$E$6*H27*I27+'Optativa 2 Datos'!$E$7*J27*K27+'Optativa 2 Datos'!$E$8*L27*M27+'Optativa 2 Datos'!$E$9*N27*O27+'Optativa 2 Datos'!$E$10*P27*Q27+'Optativa 2 Datos'!$E$11*R27*S27+'Optativa 2 Datos'!$E$12*T27*U27+'Optativa 2 Datos'!$E$13*V27*W27,2)</f>
        <v>0</v>
      </c>
      <c r="AC27" s="22">
        <f>ROUND('Optativa 2 Datos'!$E$4*D27+'Optativa 2 Datos'!$E$5*F27+'Optativa 2 Datos'!$E$6*H27+'Optativa 2 Datos'!$E$7*J27+'Optativa 2 Datos'!$E$8*L27+'Optativa 2 Datos'!$E$9*N27+'Optativa 2 Datos'!$E$10*P27+'Optativa 2 Datos'!$E$11*R27+'Optativa 2 Datos'!$E$12*T27+'Optativa 2 Datos'!$E$13*V27,2)</f>
        <v>0</v>
      </c>
      <c r="AD27" s="22">
        <f>ROUND('Optativa 2 Datos'!$F$4*D27*E27+'Optativa 2 Datos'!$F$5*F27*G27+'Optativa 2 Datos'!$F$6*H27*I27+'Optativa 2 Datos'!$F$7*J27*K27+'Optativa 2 Datos'!$F$8*L27*M27+'Optativa 2 Datos'!$F$9*N27*O27+'Optativa 2 Datos'!$F$10*P27*Q27+'Optativa 2 Datos'!$F$11*R27*S27+'Optativa 2 Datos'!$F$12*T27*U27+'Optativa 2 Datos'!$F$13*V27*W27,2)</f>
        <v>0</v>
      </c>
      <c r="AE27" s="22">
        <f>ROUND('Optativa 2 Datos'!$F$4*D27+'Optativa 2 Datos'!$F$5*F27+'Optativa 2 Datos'!$F$6*H27+'Optativa 2 Datos'!$F$7*J27+'Optativa 2 Datos'!$F$8*L27+'Optativa 2 Datos'!$F$9*N27+'Optativa 2 Datos'!$F$10*P27+'Optativa 2 Datos'!$F$11*R27+'Optativa 2 Datos'!$F$12*T27+'Optativa 2 Datos'!$F$13*V27,2)</f>
        <v>0</v>
      </c>
      <c r="AF27" s="22">
        <f>ROUND('Optativa 2 Datos'!$G$4*D27*E27+'Optativa 2 Datos'!$G$5*F27*G27+'Optativa 2 Datos'!$G$6*H27*I27+'Optativa 2 Datos'!$G$7*J27*K27+'Optativa 2 Datos'!$G$8*L27*M27+'Optativa 2 Datos'!$G$9*N27*O27+'Optativa 2 Datos'!$G$10*P27*Q27+'Optativa 2 Datos'!$G$11*R27*S27+'Optativa 2 Datos'!$G$12*T27*U27+'Optativa 2 Datos'!$G$13*V27*W27,2)</f>
        <v>0</v>
      </c>
      <c r="AG27" s="22">
        <f>ROUND('Optativa 2 Datos'!$G$4*D27+'Optativa 2 Datos'!$G$5*F27+'Optativa 2 Datos'!$G$6*H27+'Optativa 2 Datos'!$G$7*J27+'Optativa 2 Datos'!$G$8*L27+'Optativa 2 Datos'!$G$9*N27+'Optativa 2 Datos'!$G$10*P27+'Optativa 2 Datos'!$G$11*R27+'Optativa 2 Datos'!$G$12*T27+'Optativa 2 Datos'!$G$13*V27,2)</f>
        <v>0</v>
      </c>
      <c r="AH27" s="22">
        <f>ROUND('Optativa 2 Datos'!$H$4*D27*E27+'Optativa 2 Datos'!$H$5*F27*G27+'Optativa 2 Datos'!$H$6*H27*I27+'Optativa 2 Datos'!$H$7*J27*K27+'Optativa 2 Datos'!$H$8*L27*M27+'Optativa 2 Datos'!$H$9*N27*O27+'Optativa 2 Datos'!$H$10*P27*Q27+'Optativa 2 Datos'!$H$11*R27*S27+'Optativa 2 Datos'!$H$12*T27*U27+'Optativa 2 Datos'!$H$13*V27*W27,2)</f>
        <v>0</v>
      </c>
      <c r="AI27" s="22">
        <f>ROUND('Optativa 2 Datos'!$H$4*D27+'Optativa 2 Datos'!$H$5*F27+'Optativa 2 Datos'!$H$6*H27+'Optativa 2 Datos'!$H$7*J27+'Optativa 2 Datos'!$H$8*L27+'Optativa 2 Datos'!$H$9*N27+'Optativa 2 Datos'!$H$10*P27+'Optativa 2 Datos'!$H$11*R27+'Optativa 2 Datos'!$H$12*T27+'Optativa 2 Datos'!$H$13*V27,2)</f>
        <v>0</v>
      </c>
      <c r="AJ27" s="22">
        <f>ROUND('Optativa 2 Datos'!$I$4*D27*E27+'Optativa 2 Datos'!$I$5*F27*G27+'Optativa 2 Datos'!$I$6*H27*I27+'Optativa 2 Datos'!$I$7*J27*K27+'Optativa 2 Datos'!$I$8*L27*M27+'Optativa 2 Datos'!$I$9*N27*O27+'Optativa 2 Datos'!$I$10*P27*Q27+'Optativa 2 Datos'!$I$11*R27*S27+'Optativa 2 Datos'!$I$12*T27*U27+'Optativa 2 Datos'!$I$13*V27*W27,2)</f>
        <v>0</v>
      </c>
      <c r="AK27" s="22">
        <f>ROUND('Optativa 2 Datos'!$I$4*D27+'Optativa 2 Datos'!$I$5*F27+'Optativa 2 Datos'!$I$6*H27+'Optativa 2 Datos'!$I$7*J27+'Optativa 2 Datos'!$I$8*L27+'Optativa 2 Datos'!$I$9*N27+'Optativa 2 Datos'!$I$10*P27+'Optativa 2 Datos'!$I$11*R27+'Optativa 2 Datos'!$I$12*T27+'Optativa 2 Datos'!$I$13*V27,2)</f>
        <v>0</v>
      </c>
      <c r="AL27" s="22">
        <f>ROUND('Optativa 2 Datos'!$J$4*D27*E27+'Optativa 2 Datos'!$J$5*F27*G27+'Optativa 2 Datos'!$J$6*H27*I27+'Optativa 2 Datos'!$J$7*J27*K27+'Optativa 2 Datos'!$J$8*L27*M27+'Optativa 2 Datos'!$J$9*N27*O27+'Optativa 2 Datos'!$J$10*P27*Q27+'Optativa 2 Datos'!$J$11*R27*S27+'Optativa 2 Datos'!$J$12*T27*U27+'Optativa 2 Datos'!$J$13*V27*W27,2)</f>
        <v>0</v>
      </c>
      <c r="AM27" s="22">
        <f>ROUND('Optativa 2 Datos'!$J$4*D27+'Optativa 2 Datos'!$J$5*F27+'Optativa 2 Datos'!$J$6*H27+'Optativa 2 Datos'!$J$7*J27+'Optativa 2 Datos'!$J$8*L27+'Optativa 2 Datos'!$J$9*N27+'Optativa 2 Datos'!$J$10*P27+'Optativa 2 Datos'!$J$11*R27+'Optativa 2 Datos'!$J$12*T27+'Optativa 2 Datos'!$J$13*V27,2)</f>
        <v>0</v>
      </c>
      <c r="AN27" s="22">
        <f>ROUND('Optativa 2 Datos'!$K$4*D27*E27+'Optativa 2 Datos'!$K$5*F27*G27+'Optativa 2 Datos'!$K$6*H27*I27+'Optativa 2 Datos'!$K$7*J27*K27+'Optativa 2 Datos'!$K$8*L27*M27+'Optativa 2 Datos'!$K$9*N27*O27+'Optativa 2 Datos'!$K$10*P27*Q27+'Optativa 2 Datos'!$K$11*R27*S27+'Optativa 2 Datos'!$K$12*T27*U27+'Optativa 2 Datos'!$K$13*V27*W27,2)</f>
        <v>0</v>
      </c>
      <c r="AO27" s="22">
        <f>ROUND('Optativa 2 Datos'!$K$4*D27+'Optativa 2 Datos'!$K$5*F27+'Optativa 2 Datos'!$K$6*H27+'Optativa 2 Datos'!$K$7*J27+'Optativa 2 Datos'!$K$8*L27+'Optativa 2 Datos'!$K$9*N27+'Optativa 2 Datos'!$K$10*P27+'Optativa 2 Datos'!$K$11*R27+'Optativa 2 Datos'!$K$12*T27+'Optativa 2 Datos'!$K$13*V27,2)</f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2">
        <f>ROUND('Optativa 2 Datos'!$D$4*D28*E28+'Optativa 2 Datos'!$D$5*F28*G28+'Optativa 2 Datos'!$D$6*H28*I28+'Optativa 2 Datos'!$D$7*J28*K28+'Optativa 2 Datos'!$D$8*L28*M28+'Optativa 2 Datos'!$D$9*N28*O28+'Optativa 2 Datos'!$D$10*P28*Q28+'Optativa 2 Datos'!$D$11*R28*S28+'Optativa 2 Datos'!$D$12*T28*U28+'Optativa 2 Datos'!$D$13*V28*W28,2)</f>
        <v>0</v>
      </c>
      <c r="AA28" s="22">
        <f>ROUND('Optativa 2 Datos'!$D$4*D28+'Optativa 2 Datos'!$D$5*F28+'Optativa 2 Datos'!$D$6*H28+'Optativa 2 Datos'!$D$7*J28+'Optativa 2 Datos'!$D$8*L28+'Optativa 2 Datos'!$D$9*N28+'Optativa 2 Datos'!$D$10*P28+'Optativa 2 Datos'!$D$11*R28+'Optativa 2 Datos'!$D$12*T28+'Optativa 2 Datos'!$D$13*V28,2)</f>
        <v>0</v>
      </c>
      <c r="AB28" s="22">
        <f>ROUND('Optativa 2 Datos'!$E$4*D28*E28+'Optativa 2 Datos'!$E$5*F28*G28+'Optativa 2 Datos'!$E$6*H28*I28+'Optativa 2 Datos'!$E$7*J28*K28+'Optativa 2 Datos'!$E$8*L28*M28+'Optativa 2 Datos'!$E$9*N28*O28+'Optativa 2 Datos'!$E$10*P28*Q28+'Optativa 2 Datos'!$E$11*R28*S28+'Optativa 2 Datos'!$E$12*T28*U28+'Optativa 2 Datos'!$E$13*V28*W28,2)</f>
        <v>0</v>
      </c>
      <c r="AC28" s="22">
        <f>ROUND('Optativa 2 Datos'!$E$4*D28+'Optativa 2 Datos'!$E$5*F28+'Optativa 2 Datos'!$E$6*H28+'Optativa 2 Datos'!$E$7*J28+'Optativa 2 Datos'!$E$8*L28+'Optativa 2 Datos'!$E$9*N28+'Optativa 2 Datos'!$E$10*P28+'Optativa 2 Datos'!$E$11*R28+'Optativa 2 Datos'!$E$12*T28+'Optativa 2 Datos'!$E$13*V28,2)</f>
        <v>0</v>
      </c>
      <c r="AD28" s="22">
        <f>ROUND('Optativa 2 Datos'!$F$4*D28*E28+'Optativa 2 Datos'!$F$5*F28*G28+'Optativa 2 Datos'!$F$6*H28*I28+'Optativa 2 Datos'!$F$7*J28*K28+'Optativa 2 Datos'!$F$8*L28*M28+'Optativa 2 Datos'!$F$9*N28*O28+'Optativa 2 Datos'!$F$10*P28*Q28+'Optativa 2 Datos'!$F$11*R28*S28+'Optativa 2 Datos'!$F$12*T28*U28+'Optativa 2 Datos'!$F$13*V28*W28,2)</f>
        <v>0</v>
      </c>
      <c r="AE28" s="22">
        <f>ROUND('Optativa 2 Datos'!$F$4*D28+'Optativa 2 Datos'!$F$5*F28+'Optativa 2 Datos'!$F$6*H28+'Optativa 2 Datos'!$F$7*J28+'Optativa 2 Datos'!$F$8*L28+'Optativa 2 Datos'!$F$9*N28+'Optativa 2 Datos'!$F$10*P28+'Optativa 2 Datos'!$F$11*R28+'Optativa 2 Datos'!$F$12*T28+'Optativa 2 Datos'!$F$13*V28,2)</f>
        <v>0</v>
      </c>
      <c r="AF28" s="22">
        <f>ROUND('Optativa 2 Datos'!$G$4*D28*E28+'Optativa 2 Datos'!$G$5*F28*G28+'Optativa 2 Datos'!$G$6*H28*I28+'Optativa 2 Datos'!$G$7*J28*K28+'Optativa 2 Datos'!$G$8*L28*M28+'Optativa 2 Datos'!$G$9*N28*O28+'Optativa 2 Datos'!$G$10*P28*Q28+'Optativa 2 Datos'!$G$11*R28*S28+'Optativa 2 Datos'!$G$12*T28*U28+'Optativa 2 Datos'!$G$13*V28*W28,2)</f>
        <v>0</v>
      </c>
      <c r="AG28" s="22">
        <f>ROUND('Optativa 2 Datos'!$G$4*D28+'Optativa 2 Datos'!$G$5*F28+'Optativa 2 Datos'!$G$6*H28+'Optativa 2 Datos'!$G$7*J28+'Optativa 2 Datos'!$G$8*L28+'Optativa 2 Datos'!$G$9*N28+'Optativa 2 Datos'!$G$10*P28+'Optativa 2 Datos'!$G$11*R28+'Optativa 2 Datos'!$G$12*T28+'Optativa 2 Datos'!$G$13*V28,2)</f>
        <v>0</v>
      </c>
      <c r="AH28" s="22">
        <f>ROUND('Optativa 2 Datos'!$H$4*D28*E28+'Optativa 2 Datos'!$H$5*F28*G28+'Optativa 2 Datos'!$H$6*H28*I28+'Optativa 2 Datos'!$H$7*J28*K28+'Optativa 2 Datos'!$H$8*L28*M28+'Optativa 2 Datos'!$H$9*N28*O28+'Optativa 2 Datos'!$H$10*P28*Q28+'Optativa 2 Datos'!$H$11*R28*S28+'Optativa 2 Datos'!$H$12*T28*U28+'Optativa 2 Datos'!$H$13*V28*W28,2)</f>
        <v>0</v>
      </c>
      <c r="AI28" s="22">
        <f>ROUND('Optativa 2 Datos'!$H$4*D28+'Optativa 2 Datos'!$H$5*F28+'Optativa 2 Datos'!$H$6*H28+'Optativa 2 Datos'!$H$7*J28+'Optativa 2 Datos'!$H$8*L28+'Optativa 2 Datos'!$H$9*N28+'Optativa 2 Datos'!$H$10*P28+'Optativa 2 Datos'!$H$11*R28+'Optativa 2 Datos'!$H$12*T28+'Optativa 2 Datos'!$H$13*V28,2)</f>
        <v>0</v>
      </c>
      <c r="AJ28" s="22">
        <f>ROUND('Optativa 2 Datos'!$I$4*D28*E28+'Optativa 2 Datos'!$I$5*F28*G28+'Optativa 2 Datos'!$I$6*H28*I28+'Optativa 2 Datos'!$I$7*J28*K28+'Optativa 2 Datos'!$I$8*L28*M28+'Optativa 2 Datos'!$I$9*N28*O28+'Optativa 2 Datos'!$I$10*P28*Q28+'Optativa 2 Datos'!$I$11*R28*S28+'Optativa 2 Datos'!$I$12*T28*U28+'Optativa 2 Datos'!$I$13*V28*W28,2)</f>
        <v>0</v>
      </c>
      <c r="AK28" s="22">
        <f>ROUND('Optativa 2 Datos'!$I$4*D28+'Optativa 2 Datos'!$I$5*F28+'Optativa 2 Datos'!$I$6*H28+'Optativa 2 Datos'!$I$7*J28+'Optativa 2 Datos'!$I$8*L28+'Optativa 2 Datos'!$I$9*N28+'Optativa 2 Datos'!$I$10*P28+'Optativa 2 Datos'!$I$11*R28+'Optativa 2 Datos'!$I$12*T28+'Optativa 2 Datos'!$I$13*V28,2)</f>
        <v>0</v>
      </c>
      <c r="AL28" s="22">
        <f>ROUND('Optativa 2 Datos'!$J$4*D28*E28+'Optativa 2 Datos'!$J$5*F28*G28+'Optativa 2 Datos'!$J$6*H28*I28+'Optativa 2 Datos'!$J$7*J28*K28+'Optativa 2 Datos'!$J$8*L28*M28+'Optativa 2 Datos'!$J$9*N28*O28+'Optativa 2 Datos'!$J$10*P28*Q28+'Optativa 2 Datos'!$J$11*R28*S28+'Optativa 2 Datos'!$J$12*T28*U28+'Optativa 2 Datos'!$J$13*V28*W28,2)</f>
        <v>0</v>
      </c>
      <c r="AM28" s="22">
        <f>ROUND('Optativa 2 Datos'!$J$4*D28+'Optativa 2 Datos'!$J$5*F28+'Optativa 2 Datos'!$J$6*H28+'Optativa 2 Datos'!$J$7*J28+'Optativa 2 Datos'!$J$8*L28+'Optativa 2 Datos'!$J$9*N28+'Optativa 2 Datos'!$J$10*P28+'Optativa 2 Datos'!$J$11*R28+'Optativa 2 Datos'!$J$12*T28+'Optativa 2 Datos'!$J$13*V28,2)</f>
        <v>0</v>
      </c>
      <c r="AN28" s="22">
        <f>ROUND('Optativa 2 Datos'!$K$4*D28*E28+'Optativa 2 Datos'!$K$5*F28*G28+'Optativa 2 Datos'!$K$6*H28*I28+'Optativa 2 Datos'!$K$7*J28*K28+'Optativa 2 Datos'!$K$8*L28*M28+'Optativa 2 Datos'!$K$9*N28*O28+'Optativa 2 Datos'!$K$10*P28*Q28+'Optativa 2 Datos'!$K$11*R28*S28+'Optativa 2 Datos'!$K$12*T28*U28+'Optativa 2 Datos'!$K$13*V28*W28,2)</f>
        <v>0</v>
      </c>
      <c r="AO28" s="22">
        <f>ROUND('Optativa 2 Datos'!$K$4*D28+'Optativa 2 Datos'!$K$5*F28+'Optativa 2 Datos'!$K$6*H28+'Optativa 2 Datos'!$K$7*J28+'Optativa 2 Datos'!$K$8*L28+'Optativa 2 Datos'!$K$9*N28+'Optativa 2 Datos'!$K$10*P28+'Optativa 2 Datos'!$K$11*R28+'Optativa 2 Datos'!$K$12*T28+'Optativa 2 Datos'!$K$13*V28,2)</f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2">
        <f>ROUND('Optativa 2 Datos'!$D$4*D29*E29+'Optativa 2 Datos'!$D$5*F29*G29+'Optativa 2 Datos'!$D$6*H29*I29+'Optativa 2 Datos'!$D$7*J29*K29+'Optativa 2 Datos'!$D$8*L29*M29+'Optativa 2 Datos'!$D$9*N29*O29+'Optativa 2 Datos'!$D$10*P29*Q29+'Optativa 2 Datos'!$D$11*R29*S29+'Optativa 2 Datos'!$D$12*T29*U29+'Optativa 2 Datos'!$D$13*V29*W29,2)</f>
        <v>0</v>
      </c>
      <c r="AA29" s="22">
        <f>ROUND('Optativa 2 Datos'!$D$4*D29+'Optativa 2 Datos'!$D$5*F29+'Optativa 2 Datos'!$D$6*H29+'Optativa 2 Datos'!$D$7*J29+'Optativa 2 Datos'!$D$8*L29+'Optativa 2 Datos'!$D$9*N29+'Optativa 2 Datos'!$D$10*P29+'Optativa 2 Datos'!$D$11*R29+'Optativa 2 Datos'!$D$12*T29+'Optativa 2 Datos'!$D$13*V29,2)</f>
        <v>0</v>
      </c>
      <c r="AB29" s="22">
        <f>ROUND('Optativa 2 Datos'!$E$4*D29*E29+'Optativa 2 Datos'!$E$5*F29*G29+'Optativa 2 Datos'!$E$6*H29*I29+'Optativa 2 Datos'!$E$7*J29*K29+'Optativa 2 Datos'!$E$8*L29*M29+'Optativa 2 Datos'!$E$9*N29*O29+'Optativa 2 Datos'!$E$10*P29*Q29+'Optativa 2 Datos'!$E$11*R29*S29+'Optativa 2 Datos'!$E$12*T29*U29+'Optativa 2 Datos'!$E$13*V29*W29,2)</f>
        <v>0</v>
      </c>
      <c r="AC29" s="22">
        <f>ROUND('Optativa 2 Datos'!$E$4*D29+'Optativa 2 Datos'!$E$5*F29+'Optativa 2 Datos'!$E$6*H29+'Optativa 2 Datos'!$E$7*J29+'Optativa 2 Datos'!$E$8*L29+'Optativa 2 Datos'!$E$9*N29+'Optativa 2 Datos'!$E$10*P29+'Optativa 2 Datos'!$E$11*R29+'Optativa 2 Datos'!$E$12*T29+'Optativa 2 Datos'!$E$13*V29,2)</f>
        <v>0</v>
      </c>
      <c r="AD29" s="22">
        <f>ROUND('Optativa 2 Datos'!$F$4*D29*E29+'Optativa 2 Datos'!$F$5*F29*G29+'Optativa 2 Datos'!$F$6*H29*I29+'Optativa 2 Datos'!$F$7*J29*K29+'Optativa 2 Datos'!$F$8*L29*M29+'Optativa 2 Datos'!$F$9*N29*O29+'Optativa 2 Datos'!$F$10*P29*Q29+'Optativa 2 Datos'!$F$11*R29*S29+'Optativa 2 Datos'!$F$12*T29*U29+'Optativa 2 Datos'!$F$13*V29*W29,2)</f>
        <v>0</v>
      </c>
      <c r="AE29" s="22">
        <f>ROUND('Optativa 2 Datos'!$F$4*D29+'Optativa 2 Datos'!$F$5*F29+'Optativa 2 Datos'!$F$6*H29+'Optativa 2 Datos'!$F$7*J29+'Optativa 2 Datos'!$F$8*L29+'Optativa 2 Datos'!$F$9*N29+'Optativa 2 Datos'!$F$10*P29+'Optativa 2 Datos'!$F$11*R29+'Optativa 2 Datos'!$F$12*T29+'Optativa 2 Datos'!$F$13*V29,2)</f>
        <v>0</v>
      </c>
      <c r="AF29" s="22">
        <f>ROUND('Optativa 2 Datos'!$G$4*D29*E29+'Optativa 2 Datos'!$G$5*F29*G29+'Optativa 2 Datos'!$G$6*H29*I29+'Optativa 2 Datos'!$G$7*J29*K29+'Optativa 2 Datos'!$G$8*L29*M29+'Optativa 2 Datos'!$G$9*N29*O29+'Optativa 2 Datos'!$G$10*P29*Q29+'Optativa 2 Datos'!$G$11*R29*S29+'Optativa 2 Datos'!$G$12*T29*U29+'Optativa 2 Datos'!$G$13*V29*W29,2)</f>
        <v>0</v>
      </c>
      <c r="AG29" s="22">
        <f>ROUND('Optativa 2 Datos'!$G$4*D29+'Optativa 2 Datos'!$G$5*F29+'Optativa 2 Datos'!$G$6*H29+'Optativa 2 Datos'!$G$7*J29+'Optativa 2 Datos'!$G$8*L29+'Optativa 2 Datos'!$G$9*N29+'Optativa 2 Datos'!$G$10*P29+'Optativa 2 Datos'!$G$11*R29+'Optativa 2 Datos'!$G$12*T29+'Optativa 2 Datos'!$G$13*V29,2)</f>
        <v>0</v>
      </c>
      <c r="AH29" s="22">
        <f>ROUND('Optativa 2 Datos'!$H$4*D29*E29+'Optativa 2 Datos'!$H$5*F29*G29+'Optativa 2 Datos'!$H$6*H29*I29+'Optativa 2 Datos'!$H$7*J29*K29+'Optativa 2 Datos'!$H$8*L29*M29+'Optativa 2 Datos'!$H$9*N29*O29+'Optativa 2 Datos'!$H$10*P29*Q29+'Optativa 2 Datos'!$H$11*R29*S29+'Optativa 2 Datos'!$H$12*T29*U29+'Optativa 2 Datos'!$H$13*V29*W29,2)</f>
        <v>0</v>
      </c>
      <c r="AI29" s="22">
        <f>ROUND('Optativa 2 Datos'!$H$4*D29+'Optativa 2 Datos'!$H$5*F29+'Optativa 2 Datos'!$H$6*H29+'Optativa 2 Datos'!$H$7*J29+'Optativa 2 Datos'!$H$8*L29+'Optativa 2 Datos'!$H$9*N29+'Optativa 2 Datos'!$H$10*P29+'Optativa 2 Datos'!$H$11*R29+'Optativa 2 Datos'!$H$12*T29+'Optativa 2 Datos'!$H$13*V29,2)</f>
        <v>0</v>
      </c>
      <c r="AJ29" s="22">
        <f>ROUND('Optativa 2 Datos'!$I$4*D29*E29+'Optativa 2 Datos'!$I$5*F29*G29+'Optativa 2 Datos'!$I$6*H29*I29+'Optativa 2 Datos'!$I$7*J29*K29+'Optativa 2 Datos'!$I$8*L29*M29+'Optativa 2 Datos'!$I$9*N29*O29+'Optativa 2 Datos'!$I$10*P29*Q29+'Optativa 2 Datos'!$I$11*R29*S29+'Optativa 2 Datos'!$I$12*T29*U29+'Optativa 2 Datos'!$I$13*V29*W29,2)</f>
        <v>0</v>
      </c>
      <c r="AK29" s="22">
        <f>ROUND('Optativa 2 Datos'!$I$4*D29+'Optativa 2 Datos'!$I$5*F29+'Optativa 2 Datos'!$I$6*H29+'Optativa 2 Datos'!$I$7*J29+'Optativa 2 Datos'!$I$8*L29+'Optativa 2 Datos'!$I$9*N29+'Optativa 2 Datos'!$I$10*P29+'Optativa 2 Datos'!$I$11*R29+'Optativa 2 Datos'!$I$12*T29+'Optativa 2 Datos'!$I$13*V29,2)</f>
        <v>0</v>
      </c>
      <c r="AL29" s="22">
        <f>ROUND('Optativa 2 Datos'!$J$4*D29*E29+'Optativa 2 Datos'!$J$5*F29*G29+'Optativa 2 Datos'!$J$6*H29*I29+'Optativa 2 Datos'!$J$7*J29*K29+'Optativa 2 Datos'!$J$8*L29*M29+'Optativa 2 Datos'!$J$9*N29*O29+'Optativa 2 Datos'!$J$10*P29*Q29+'Optativa 2 Datos'!$J$11*R29*S29+'Optativa 2 Datos'!$J$12*T29*U29+'Optativa 2 Datos'!$J$13*V29*W29,2)</f>
        <v>0</v>
      </c>
      <c r="AM29" s="22">
        <f>ROUND('Optativa 2 Datos'!$J$4*D29+'Optativa 2 Datos'!$J$5*F29+'Optativa 2 Datos'!$J$6*H29+'Optativa 2 Datos'!$J$7*J29+'Optativa 2 Datos'!$J$8*L29+'Optativa 2 Datos'!$J$9*N29+'Optativa 2 Datos'!$J$10*P29+'Optativa 2 Datos'!$J$11*R29+'Optativa 2 Datos'!$J$12*T29+'Optativa 2 Datos'!$J$13*V29,2)</f>
        <v>0</v>
      </c>
      <c r="AN29" s="22">
        <f>ROUND('Optativa 2 Datos'!$K$4*D29*E29+'Optativa 2 Datos'!$K$5*F29*G29+'Optativa 2 Datos'!$K$6*H29*I29+'Optativa 2 Datos'!$K$7*J29*K29+'Optativa 2 Datos'!$K$8*L29*M29+'Optativa 2 Datos'!$K$9*N29*O29+'Optativa 2 Datos'!$K$10*P29*Q29+'Optativa 2 Datos'!$K$11*R29*S29+'Optativa 2 Datos'!$K$12*T29*U29+'Optativa 2 Datos'!$K$13*V29*W29,2)</f>
        <v>0</v>
      </c>
      <c r="AO29" s="22">
        <f>ROUND('Optativa 2 Datos'!$K$4*D29+'Optativa 2 Datos'!$K$5*F29+'Optativa 2 Datos'!$K$6*H29+'Optativa 2 Datos'!$K$7*J29+'Optativa 2 Datos'!$K$8*L29+'Optativa 2 Datos'!$K$9*N29+'Optativa 2 Datos'!$K$10*P29+'Optativa 2 Datos'!$K$11*R29+'Optativa 2 Datos'!$K$12*T29+'Optativa 2 Datos'!$K$13*V29,2)</f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2">
        <f>ROUND('Optativa 2 Datos'!$D$4*D30*E30+'Optativa 2 Datos'!$D$5*F30*G30+'Optativa 2 Datos'!$D$6*H30*I30+'Optativa 2 Datos'!$D$7*J30*K30+'Optativa 2 Datos'!$D$8*L30*M30+'Optativa 2 Datos'!$D$9*N30*O30+'Optativa 2 Datos'!$D$10*P30*Q30+'Optativa 2 Datos'!$D$11*R30*S30+'Optativa 2 Datos'!$D$12*T30*U30+'Optativa 2 Datos'!$D$13*V30*W30,2)</f>
        <v>0</v>
      </c>
      <c r="AA30" s="22">
        <f>ROUND('Optativa 2 Datos'!$D$4*D30+'Optativa 2 Datos'!$D$5*F30+'Optativa 2 Datos'!$D$6*H30+'Optativa 2 Datos'!$D$7*J30+'Optativa 2 Datos'!$D$8*L30+'Optativa 2 Datos'!$D$9*N30+'Optativa 2 Datos'!$D$10*P30+'Optativa 2 Datos'!$D$11*R30+'Optativa 2 Datos'!$D$12*T30+'Optativa 2 Datos'!$D$13*V30,2)</f>
        <v>0</v>
      </c>
      <c r="AB30" s="22">
        <f>ROUND('Optativa 2 Datos'!$E$4*D30*E30+'Optativa 2 Datos'!$E$5*F30*G30+'Optativa 2 Datos'!$E$6*H30*I30+'Optativa 2 Datos'!$E$7*J30*K30+'Optativa 2 Datos'!$E$8*L30*M30+'Optativa 2 Datos'!$E$9*N30*O30+'Optativa 2 Datos'!$E$10*P30*Q30+'Optativa 2 Datos'!$E$11*R30*S30+'Optativa 2 Datos'!$E$12*T30*U30+'Optativa 2 Datos'!$E$13*V30*W30,2)</f>
        <v>0</v>
      </c>
      <c r="AC30" s="22">
        <f>ROUND('Optativa 2 Datos'!$E$4*D30+'Optativa 2 Datos'!$E$5*F30+'Optativa 2 Datos'!$E$6*H30+'Optativa 2 Datos'!$E$7*J30+'Optativa 2 Datos'!$E$8*L30+'Optativa 2 Datos'!$E$9*N30+'Optativa 2 Datos'!$E$10*P30+'Optativa 2 Datos'!$E$11*R30+'Optativa 2 Datos'!$E$12*T30+'Optativa 2 Datos'!$E$13*V30,2)</f>
        <v>0</v>
      </c>
      <c r="AD30" s="22">
        <f>ROUND('Optativa 2 Datos'!$F$4*D30*E30+'Optativa 2 Datos'!$F$5*F30*G30+'Optativa 2 Datos'!$F$6*H30*I30+'Optativa 2 Datos'!$F$7*J30*K30+'Optativa 2 Datos'!$F$8*L30*M30+'Optativa 2 Datos'!$F$9*N30*O30+'Optativa 2 Datos'!$F$10*P30*Q30+'Optativa 2 Datos'!$F$11*R30*S30+'Optativa 2 Datos'!$F$12*T30*U30+'Optativa 2 Datos'!$F$13*V30*W30,2)</f>
        <v>0</v>
      </c>
      <c r="AE30" s="22">
        <f>ROUND('Optativa 2 Datos'!$F$4*D30+'Optativa 2 Datos'!$F$5*F30+'Optativa 2 Datos'!$F$6*H30+'Optativa 2 Datos'!$F$7*J30+'Optativa 2 Datos'!$F$8*L30+'Optativa 2 Datos'!$F$9*N30+'Optativa 2 Datos'!$F$10*P30+'Optativa 2 Datos'!$F$11*R30+'Optativa 2 Datos'!$F$12*T30+'Optativa 2 Datos'!$F$13*V30,2)</f>
        <v>0</v>
      </c>
      <c r="AF30" s="22">
        <f>ROUND('Optativa 2 Datos'!$G$4*D30*E30+'Optativa 2 Datos'!$G$5*F30*G30+'Optativa 2 Datos'!$G$6*H30*I30+'Optativa 2 Datos'!$G$7*J30*K30+'Optativa 2 Datos'!$G$8*L30*M30+'Optativa 2 Datos'!$G$9*N30*O30+'Optativa 2 Datos'!$G$10*P30*Q30+'Optativa 2 Datos'!$G$11*R30*S30+'Optativa 2 Datos'!$G$12*T30*U30+'Optativa 2 Datos'!$G$13*V30*W30,2)</f>
        <v>0</v>
      </c>
      <c r="AG30" s="22">
        <f>ROUND('Optativa 2 Datos'!$G$4*D30+'Optativa 2 Datos'!$G$5*F30+'Optativa 2 Datos'!$G$6*H30+'Optativa 2 Datos'!$G$7*J30+'Optativa 2 Datos'!$G$8*L30+'Optativa 2 Datos'!$G$9*N30+'Optativa 2 Datos'!$G$10*P30+'Optativa 2 Datos'!$G$11*R30+'Optativa 2 Datos'!$G$12*T30+'Optativa 2 Datos'!$G$13*V30,2)</f>
        <v>0</v>
      </c>
      <c r="AH30" s="22">
        <f>ROUND('Optativa 2 Datos'!$H$4*D30*E30+'Optativa 2 Datos'!$H$5*F30*G30+'Optativa 2 Datos'!$H$6*H30*I30+'Optativa 2 Datos'!$H$7*J30*K30+'Optativa 2 Datos'!$H$8*L30*M30+'Optativa 2 Datos'!$H$9*N30*O30+'Optativa 2 Datos'!$H$10*P30*Q30+'Optativa 2 Datos'!$H$11*R30*S30+'Optativa 2 Datos'!$H$12*T30*U30+'Optativa 2 Datos'!$H$13*V30*W30,2)</f>
        <v>0</v>
      </c>
      <c r="AI30" s="22">
        <f>ROUND('Optativa 2 Datos'!$H$4*D30+'Optativa 2 Datos'!$H$5*F30+'Optativa 2 Datos'!$H$6*H30+'Optativa 2 Datos'!$H$7*J30+'Optativa 2 Datos'!$H$8*L30+'Optativa 2 Datos'!$H$9*N30+'Optativa 2 Datos'!$H$10*P30+'Optativa 2 Datos'!$H$11*R30+'Optativa 2 Datos'!$H$12*T30+'Optativa 2 Datos'!$H$13*V30,2)</f>
        <v>0</v>
      </c>
      <c r="AJ30" s="22">
        <f>ROUND('Optativa 2 Datos'!$I$4*D30*E30+'Optativa 2 Datos'!$I$5*F30*G30+'Optativa 2 Datos'!$I$6*H30*I30+'Optativa 2 Datos'!$I$7*J30*K30+'Optativa 2 Datos'!$I$8*L30*M30+'Optativa 2 Datos'!$I$9*N30*O30+'Optativa 2 Datos'!$I$10*P30*Q30+'Optativa 2 Datos'!$I$11*R30*S30+'Optativa 2 Datos'!$I$12*T30*U30+'Optativa 2 Datos'!$I$13*V30*W30,2)</f>
        <v>0</v>
      </c>
      <c r="AK30" s="22">
        <f>ROUND('Optativa 2 Datos'!$I$4*D30+'Optativa 2 Datos'!$I$5*F30+'Optativa 2 Datos'!$I$6*H30+'Optativa 2 Datos'!$I$7*J30+'Optativa 2 Datos'!$I$8*L30+'Optativa 2 Datos'!$I$9*N30+'Optativa 2 Datos'!$I$10*P30+'Optativa 2 Datos'!$I$11*R30+'Optativa 2 Datos'!$I$12*T30+'Optativa 2 Datos'!$I$13*V30,2)</f>
        <v>0</v>
      </c>
      <c r="AL30" s="22">
        <f>ROUND('Optativa 2 Datos'!$J$4*D30*E30+'Optativa 2 Datos'!$J$5*F30*G30+'Optativa 2 Datos'!$J$6*H30*I30+'Optativa 2 Datos'!$J$7*J30*K30+'Optativa 2 Datos'!$J$8*L30*M30+'Optativa 2 Datos'!$J$9*N30*O30+'Optativa 2 Datos'!$J$10*P30*Q30+'Optativa 2 Datos'!$J$11*R30*S30+'Optativa 2 Datos'!$J$12*T30*U30+'Optativa 2 Datos'!$J$13*V30*W30,2)</f>
        <v>0</v>
      </c>
      <c r="AM30" s="22">
        <f>ROUND('Optativa 2 Datos'!$J$4*D30+'Optativa 2 Datos'!$J$5*F30+'Optativa 2 Datos'!$J$6*H30+'Optativa 2 Datos'!$J$7*J30+'Optativa 2 Datos'!$J$8*L30+'Optativa 2 Datos'!$J$9*N30+'Optativa 2 Datos'!$J$10*P30+'Optativa 2 Datos'!$J$11*R30+'Optativa 2 Datos'!$J$12*T30+'Optativa 2 Datos'!$J$13*V30,2)</f>
        <v>0</v>
      </c>
      <c r="AN30" s="22">
        <f>ROUND('Optativa 2 Datos'!$K$4*D30*E30+'Optativa 2 Datos'!$K$5*F30*G30+'Optativa 2 Datos'!$K$6*H30*I30+'Optativa 2 Datos'!$K$7*J30*K30+'Optativa 2 Datos'!$K$8*L30*M30+'Optativa 2 Datos'!$K$9*N30*O30+'Optativa 2 Datos'!$K$10*P30*Q30+'Optativa 2 Datos'!$K$11*R30*S30+'Optativa 2 Datos'!$K$12*T30*U30+'Optativa 2 Datos'!$K$13*V30*W30,2)</f>
        <v>0</v>
      </c>
      <c r="AO30" s="22">
        <f>ROUND('Optativa 2 Datos'!$K$4*D30+'Optativa 2 Datos'!$K$5*F30+'Optativa 2 Datos'!$K$6*H30+'Optativa 2 Datos'!$K$7*J30+'Optativa 2 Datos'!$K$8*L30+'Optativa 2 Datos'!$K$9*N30+'Optativa 2 Datos'!$K$10*P30+'Optativa 2 Datos'!$K$11*R30+'Optativa 2 Datos'!$K$12*T30+'Optativa 2 Datos'!$K$13*V30,2)</f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2">
        <f>ROUND('Optativa 2 Datos'!$D$4*D31*E31+'Optativa 2 Datos'!$D$5*F31*G31+'Optativa 2 Datos'!$D$6*H31*I31+'Optativa 2 Datos'!$D$7*J31*K31+'Optativa 2 Datos'!$D$8*L31*M31+'Optativa 2 Datos'!$D$9*N31*O31+'Optativa 2 Datos'!$D$10*P31*Q31+'Optativa 2 Datos'!$D$11*R31*S31+'Optativa 2 Datos'!$D$12*T31*U31+'Optativa 2 Datos'!$D$13*V31*W31,2)</f>
        <v>0</v>
      </c>
      <c r="AA31" s="22">
        <f>ROUND('Optativa 2 Datos'!$D$4*D31+'Optativa 2 Datos'!$D$5*F31+'Optativa 2 Datos'!$D$6*H31+'Optativa 2 Datos'!$D$7*J31+'Optativa 2 Datos'!$D$8*L31+'Optativa 2 Datos'!$D$9*N31+'Optativa 2 Datos'!$D$10*P31+'Optativa 2 Datos'!$D$11*R31+'Optativa 2 Datos'!$D$12*T31+'Optativa 2 Datos'!$D$13*V31,2)</f>
        <v>0</v>
      </c>
      <c r="AB31" s="22">
        <f>ROUND('Optativa 2 Datos'!$E$4*D31*E31+'Optativa 2 Datos'!$E$5*F31*G31+'Optativa 2 Datos'!$E$6*H31*I31+'Optativa 2 Datos'!$E$7*J31*K31+'Optativa 2 Datos'!$E$8*L31*M31+'Optativa 2 Datos'!$E$9*N31*O31+'Optativa 2 Datos'!$E$10*P31*Q31+'Optativa 2 Datos'!$E$11*R31*S31+'Optativa 2 Datos'!$E$12*T31*U31+'Optativa 2 Datos'!$E$13*V31*W31,2)</f>
        <v>0</v>
      </c>
      <c r="AC31" s="22">
        <f>ROUND('Optativa 2 Datos'!$E$4*D31+'Optativa 2 Datos'!$E$5*F31+'Optativa 2 Datos'!$E$6*H31+'Optativa 2 Datos'!$E$7*J31+'Optativa 2 Datos'!$E$8*L31+'Optativa 2 Datos'!$E$9*N31+'Optativa 2 Datos'!$E$10*P31+'Optativa 2 Datos'!$E$11*R31+'Optativa 2 Datos'!$E$12*T31+'Optativa 2 Datos'!$E$13*V31,2)</f>
        <v>0</v>
      </c>
      <c r="AD31" s="22">
        <f>ROUND('Optativa 2 Datos'!$F$4*D31*E31+'Optativa 2 Datos'!$F$5*F31*G31+'Optativa 2 Datos'!$F$6*H31*I31+'Optativa 2 Datos'!$F$7*J31*K31+'Optativa 2 Datos'!$F$8*L31*M31+'Optativa 2 Datos'!$F$9*N31*O31+'Optativa 2 Datos'!$F$10*P31*Q31+'Optativa 2 Datos'!$F$11*R31*S31+'Optativa 2 Datos'!$F$12*T31*U31+'Optativa 2 Datos'!$F$13*V31*W31,2)</f>
        <v>0</v>
      </c>
      <c r="AE31" s="22">
        <f>ROUND('Optativa 2 Datos'!$F$4*D31+'Optativa 2 Datos'!$F$5*F31+'Optativa 2 Datos'!$F$6*H31+'Optativa 2 Datos'!$F$7*J31+'Optativa 2 Datos'!$F$8*L31+'Optativa 2 Datos'!$F$9*N31+'Optativa 2 Datos'!$F$10*P31+'Optativa 2 Datos'!$F$11*R31+'Optativa 2 Datos'!$F$12*T31+'Optativa 2 Datos'!$F$13*V31,2)</f>
        <v>0</v>
      </c>
      <c r="AF31" s="22">
        <f>ROUND('Optativa 2 Datos'!$G$4*D31*E31+'Optativa 2 Datos'!$G$5*F31*G31+'Optativa 2 Datos'!$G$6*H31*I31+'Optativa 2 Datos'!$G$7*J31*K31+'Optativa 2 Datos'!$G$8*L31*M31+'Optativa 2 Datos'!$G$9*N31*O31+'Optativa 2 Datos'!$G$10*P31*Q31+'Optativa 2 Datos'!$G$11*R31*S31+'Optativa 2 Datos'!$G$12*T31*U31+'Optativa 2 Datos'!$G$13*V31*W31,2)</f>
        <v>0</v>
      </c>
      <c r="AG31" s="22">
        <f>ROUND('Optativa 2 Datos'!$G$4*D31+'Optativa 2 Datos'!$G$5*F31+'Optativa 2 Datos'!$G$6*H31+'Optativa 2 Datos'!$G$7*J31+'Optativa 2 Datos'!$G$8*L31+'Optativa 2 Datos'!$G$9*N31+'Optativa 2 Datos'!$G$10*P31+'Optativa 2 Datos'!$G$11*R31+'Optativa 2 Datos'!$G$12*T31+'Optativa 2 Datos'!$G$13*V31,2)</f>
        <v>0</v>
      </c>
      <c r="AH31" s="22">
        <f>ROUND('Optativa 2 Datos'!$H$4*D31*E31+'Optativa 2 Datos'!$H$5*F31*G31+'Optativa 2 Datos'!$H$6*H31*I31+'Optativa 2 Datos'!$H$7*J31*K31+'Optativa 2 Datos'!$H$8*L31*M31+'Optativa 2 Datos'!$H$9*N31*O31+'Optativa 2 Datos'!$H$10*P31*Q31+'Optativa 2 Datos'!$H$11*R31*S31+'Optativa 2 Datos'!$H$12*T31*U31+'Optativa 2 Datos'!$H$13*V31*W31,2)</f>
        <v>0</v>
      </c>
      <c r="AI31" s="22">
        <f>ROUND('Optativa 2 Datos'!$H$4*D31+'Optativa 2 Datos'!$H$5*F31+'Optativa 2 Datos'!$H$6*H31+'Optativa 2 Datos'!$H$7*J31+'Optativa 2 Datos'!$H$8*L31+'Optativa 2 Datos'!$H$9*N31+'Optativa 2 Datos'!$H$10*P31+'Optativa 2 Datos'!$H$11*R31+'Optativa 2 Datos'!$H$12*T31+'Optativa 2 Datos'!$H$13*V31,2)</f>
        <v>0</v>
      </c>
      <c r="AJ31" s="22">
        <f>ROUND('Optativa 2 Datos'!$I$4*D31*E31+'Optativa 2 Datos'!$I$5*F31*G31+'Optativa 2 Datos'!$I$6*H31*I31+'Optativa 2 Datos'!$I$7*J31*K31+'Optativa 2 Datos'!$I$8*L31*M31+'Optativa 2 Datos'!$I$9*N31*O31+'Optativa 2 Datos'!$I$10*P31*Q31+'Optativa 2 Datos'!$I$11*R31*S31+'Optativa 2 Datos'!$I$12*T31*U31+'Optativa 2 Datos'!$I$13*V31*W31,2)</f>
        <v>0</v>
      </c>
      <c r="AK31" s="22">
        <f>ROUND('Optativa 2 Datos'!$I$4*D31+'Optativa 2 Datos'!$I$5*F31+'Optativa 2 Datos'!$I$6*H31+'Optativa 2 Datos'!$I$7*J31+'Optativa 2 Datos'!$I$8*L31+'Optativa 2 Datos'!$I$9*N31+'Optativa 2 Datos'!$I$10*P31+'Optativa 2 Datos'!$I$11*R31+'Optativa 2 Datos'!$I$12*T31+'Optativa 2 Datos'!$I$13*V31,2)</f>
        <v>0</v>
      </c>
      <c r="AL31" s="22">
        <f>ROUND('Optativa 2 Datos'!$J$4*D31*E31+'Optativa 2 Datos'!$J$5*F31*G31+'Optativa 2 Datos'!$J$6*H31*I31+'Optativa 2 Datos'!$J$7*J31*K31+'Optativa 2 Datos'!$J$8*L31*M31+'Optativa 2 Datos'!$J$9*N31*O31+'Optativa 2 Datos'!$J$10*P31*Q31+'Optativa 2 Datos'!$J$11*R31*S31+'Optativa 2 Datos'!$J$12*T31*U31+'Optativa 2 Datos'!$J$13*V31*W31,2)</f>
        <v>0</v>
      </c>
      <c r="AM31" s="22">
        <f>ROUND('Optativa 2 Datos'!$J$4*D31+'Optativa 2 Datos'!$J$5*F31+'Optativa 2 Datos'!$J$6*H31+'Optativa 2 Datos'!$J$7*J31+'Optativa 2 Datos'!$J$8*L31+'Optativa 2 Datos'!$J$9*N31+'Optativa 2 Datos'!$J$10*P31+'Optativa 2 Datos'!$J$11*R31+'Optativa 2 Datos'!$J$12*T31+'Optativa 2 Datos'!$J$13*V31,2)</f>
        <v>0</v>
      </c>
      <c r="AN31" s="22">
        <f>ROUND('Optativa 2 Datos'!$K$4*D31*E31+'Optativa 2 Datos'!$K$5*F31*G31+'Optativa 2 Datos'!$K$6*H31*I31+'Optativa 2 Datos'!$K$7*J31*K31+'Optativa 2 Datos'!$K$8*L31*M31+'Optativa 2 Datos'!$K$9*N31*O31+'Optativa 2 Datos'!$K$10*P31*Q31+'Optativa 2 Datos'!$K$11*R31*S31+'Optativa 2 Datos'!$K$12*T31*U31+'Optativa 2 Datos'!$K$13*V31*W31,2)</f>
        <v>0</v>
      </c>
      <c r="AO31" s="22">
        <f>ROUND('Optativa 2 Datos'!$K$4*D31+'Optativa 2 Datos'!$K$5*F31+'Optativa 2 Datos'!$K$6*H31+'Optativa 2 Datos'!$K$7*J31+'Optativa 2 Datos'!$K$8*L31+'Optativa 2 Datos'!$K$9*N31+'Optativa 2 Datos'!$K$10*P31+'Optativa 2 Datos'!$K$11*R31+'Optativa 2 Datos'!$K$12*T31+'Optativa 2 Datos'!$K$13*V31,2)</f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2">
        <f>ROUND('Optativa 2 Datos'!$D$4*D32*E32+'Optativa 2 Datos'!$D$5*F32*G32+'Optativa 2 Datos'!$D$6*H32*I32+'Optativa 2 Datos'!$D$7*J32*K32+'Optativa 2 Datos'!$D$8*L32*M32+'Optativa 2 Datos'!$D$9*N32*O32+'Optativa 2 Datos'!$D$10*P32*Q32+'Optativa 2 Datos'!$D$11*R32*S32+'Optativa 2 Datos'!$D$12*T32*U32+'Optativa 2 Datos'!$D$13*V32*W32,2)</f>
        <v>0</v>
      </c>
      <c r="AA32" s="22">
        <f>ROUND('Optativa 2 Datos'!$D$4*D32+'Optativa 2 Datos'!$D$5*F32+'Optativa 2 Datos'!$D$6*H32+'Optativa 2 Datos'!$D$7*J32+'Optativa 2 Datos'!$D$8*L32+'Optativa 2 Datos'!$D$9*N32+'Optativa 2 Datos'!$D$10*P32+'Optativa 2 Datos'!$D$11*R32+'Optativa 2 Datos'!$D$12*T32+'Optativa 2 Datos'!$D$13*V32,2)</f>
        <v>0</v>
      </c>
      <c r="AB32" s="22">
        <f>ROUND('Optativa 2 Datos'!$E$4*D32*E32+'Optativa 2 Datos'!$E$5*F32*G32+'Optativa 2 Datos'!$E$6*H32*I32+'Optativa 2 Datos'!$E$7*J32*K32+'Optativa 2 Datos'!$E$8*L32*M32+'Optativa 2 Datos'!$E$9*N32*O32+'Optativa 2 Datos'!$E$10*P32*Q32+'Optativa 2 Datos'!$E$11*R32*S32+'Optativa 2 Datos'!$E$12*T32*U32+'Optativa 2 Datos'!$E$13*V32*W32,2)</f>
        <v>0</v>
      </c>
      <c r="AC32" s="22">
        <f>ROUND('Optativa 2 Datos'!$E$4*D32+'Optativa 2 Datos'!$E$5*F32+'Optativa 2 Datos'!$E$6*H32+'Optativa 2 Datos'!$E$7*J32+'Optativa 2 Datos'!$E$8*L32+'Optativa 2 Datos'!$E$9*N32+'Optativa 2 Datos'!$E$10*P32+'Optativa 2 Datos'!$E$11*R32+'Optativa 2 Datos'!$E$12*T32+'Optativa 2 Datos'!$E$13*V32,2)</f>
        <v>0</v>
      </c>
      <c r="AD32" s="22">
        <f>ROUND('Optativa 2 Datos'!$F$4*D32*E32+'Optativa 2 Datos'!$F$5*F32*G32+'Optativa 2 Datos'!$F$6*H32*I32+'Optativa 2 Datos'!$F$7*J32*K32+'Optativa 2 Datos'!$F$8*L32*M32+'Optativa 2 Datos'!$F$9*N32*O32+'Optativa 2 Datos'!$F$10*P32*Q32+'Optativa 2 Datos'!$F$11*R32*S32+'Optativa 2 Datos'!$F$12*T32*U32+'Optativa 2 Datos'!$F$13*V32*W32,2)</f>
        <v>0</v>
      </c>
      <c r="AE32" s="22">
        <f>ROUND('Optativa 2 Datos'!$F$4*D32+'Optativa 2 Datos'!$F$5*F32+'Optativa 2 Datos'!$F$6*H32+'Optativa 2 Datos'!$F$7*J32+'Optativa 2 Datos'!$F$8*L32+'Optativa 2 Datos'!$F$9*N32+'Optativa 2 Datos'!$F$10*P32+'Optativa 2 Datos'!$F$11*R32+'Optativa 2 Datos'!$F$12*T32+'Optativa 2 Datos'!$F$13*V32,2)</f>
        <v>0</v>
      </c>
      <c r="AF32" s="22">
        <f>ROUND('Optativa 2 Datos'!$G$4*D32*E32+'Optativa 2 Datos'!$G$5*F32*G32+'Optativa 2 Datos'!$G$6*H32*I32+'Optativa 2 Datos'!$G$7*J32*K32+'Optativa 2 Datos'!$G$8*L32*M32+'Optativa 2 Datos'!$G$9*N32*O32+'Optativa 2 Datos'!$G$10*P32*Q32+'Optativa 2 Datos'!$G$11*R32*S32+'Optativa 2 Datos'!$G$12*T32*U32+'Optativa 2 Datos'!$G$13*V32*W32,2)</f>
        <v>0</v>
      </c>
      <c r="AG32" s="22">
        <f>ROUND('Optativa 2 Datos'!$G$4*D32+'Optativa 2 Datos'!$G$5*F32+'Optativa 2 Datos'!$G$6*H32+'Optativa 2 Datos'!$G$7*J32+'Optativa 2 Datos'!$G$8*L32+'Optativa 2 Datos'!$G$9*N32+'Optativa 2 Datos'!$G$10*P32+'Optativa 2 Datos'!$G$11*R32+'Optativa 2 Datos'!$G$12*T32+'Optativa 2 Datos'!$G$13*V32,2)</f>
        <v>0</v>
      </c>
      <c r="AH32" s="22">
        <f>ROUND('Optativa 2 Datos'!$H$4*D32*E32+'Optativa 2 Datos'!$H$5*F32*G32+'Optativa 2 Datos'!$H$6*H32*I32+'Optativa 2 Datos'!$H$7*J32*K32+'Optativa 2 Datos'!$H$8*L32*M32+'Optativa 2 Datos'!$H$9*N32*O32+'Optativa 2 Datos'!$H$10*P32*Q32+'Optativa 2 Datos'!$H$11*R32*S32+'Optativa 2 Datos'!$H$12*T32*U32+'Optativa 2 Datos'!$H$13*V32*W32,2)</f>
        <v>0</v>
      </c>
      <c r="AI32" s="22">
        <f>ROUND('Optativa 2 Datos'!$H$4*D32+'Optativa 2 Datos'!$H$5*F32+'Optativa 2 Datos'!$H$6*H32+'Optativa 2 Datos'!$H$7*J32+'Optativa 2 Datos'!$H$8*L32+'Optativa 2 Datos'!$H$9*N32+'Optativa 2 Datos'!$H$10*P32+'Optativa 2 Datos'!$H$11*R32+'Optativa 2 Datos'!$H$12*T32+'Optativa 2 Datos'!$H$13*V32,2)</f>
        <v>0</v>
      </c>
      <c r="AJ32" s="22">
        <f>ROUND('Optativa 2 Datos'!$I$4*D32*E32+'Optativa 2 Datos'!$I$5*F32*G32+'Optativa 2 Datos'!$I$6*H32*I32+'Optativa 2 Datos'!$I$7*J32*K32+'Optativa 2 Datos'!$I$8*L32*M32+'Optativa 2 Datos'!$I$9*N32*O32+'Optativa 2 Datos'!$I$10*P32*Q32+'Optativa 2 Datos'!$I$11*R32*S32+'Optativa 2 Datos'!$I$12*T32*U32+'Optativa 2 Datos'!$I$13*V32*W32,2)</f>
        <v>0</v>
      </c>
      <c r="AK32" s="22">
        <f>ROUND('Optativa 2 Datos'!$I$4*D32+'Optativa 2 Datos'!$I$5*F32+'Optativa 2 Datos'!$I$6*H32+'Optativa 2 Datos'!$I$7*J32+'Optativa 2 Datos'!$I$8*L32+'Optativa 2 Datos'!$I$9*N32+'Optativa 2 Datos'!$I$10*P32+'Optativa 2 Datos'!$I$11*R32+'Optativa 2 Datos'!$I$12*T32+'Optativa 2 Datos'!$I$13*V32,2)</f>
        <v>0</v>
      </c>
      <c r="AL32" s="22">
        <f>ROUND('Optativa 2 Datos'!$J$4*D32*E32+'Optativa 2 Datos'!$J$5*F32*G32+'Optativa 2 Datos'!$J$6*H32*I32+'Optativa 2 Datos'!$J$7*J32*K32+'Optativa 2 Datos'!$J$8*L32*M32+'Optativa 2 Datos'!$J$9*N32*O32+'Optativa 2 Datos'!$J$10*P32*Q32+'Optativa 2 Datos'!$J$11*R32*S32+'Optativa 2 Datos'!$J$12*T32*U32+'Optativa 2 Datos'!$J$13*V32*W32,2)</f>
        <v>0</v>
      </c>
      <c r="AM32" s="22">
        <f>ROUND('Optativa 2 Datos'!$J$4*D32+'Optativa 2 Datos'!$J$5*F32+'Optativa 2 Datos'!$J$6*H32+'Optativa 2 Datos'!$J$7*J32+'Optativa 2 Datos'!$J$8*L32+'Optativa 2 Datos'!$J$9*N32+'Optativa 2 Datos'!$J$10*P32+'Optativa 2 Datos'!$J$11*R32+'Optativa 2 Datos'!$J$12*T32+'Optativa 2 Datos'!$J$13*V32,2)</f>
        <v>0</v>
      </c>
      <c r="AN32" s="22">
        <f>ROUND('Optativa 2 Datos'!$K$4*D32*E32+'Optativa 2 Datos'!$K$5*F32*G32+'Optativa 2 Datos'!$K$6*H32*I32+'Optativa 2 Datos'!$K$7*J32*K32+'Optativa 2 Datos'!$K$8*L32*M32+'Optativa 2 Datos'!$K$9*N32*O32+'Optativa 2 Datos'!$K$10*P32*Q32+'Optativa 2 Datos'!$K$11*R32*S32+'Optativa 2 Datos'!$K$12*T32*U32+'Optativa 2 Datos'!$K$13*V32*W32,2)</f>
        <v>0</v>
      </c>
      <c r="AO32" s="22">
        <f>ROUND('Optativa 2 Datos'!$K$4*D32+'Optativa 2 Datos'!$K$5*F32+'Optativa 2 Datos'!$K$6*H32+'Optativa 2 Datos'!$K$7*J32+'Optativa 2 Datos'!$K$8*L32+'Optativa 2 Datos'!$K$9*N32+'Optativa 2 Datos'!$K$10*P32+'Optativa 2 Datos'!$K$11*R32+'Optativa 2 Datos'!$K$12*T32+'Optativa 2 Datos'!$K$13*V32,2)</f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2">
        <f>ROUND('Optativa 2 Datos'!$D$4*D33*E33+'Optativa 2 Datos'!$D$5*F33*G33+'Optativa 2 Datos'!$D$6*H33*I33+'Optativa 2 Datos'!$D$7*J33*K33+'Optativa 2 Datos'!$D$8*L33*M33+'Optativa 2 Datos'!$D$9*N33*O33+'Optativa 2 Datos'!$D$10*P33*Q33+'Optativa 2 Datos'!$D$11*R33*S33+'Optativa 2 Datos'!$D$12*T33*U33+'Optativa 2 Datos'!$D$13*V33*W33,2)</f>
        <v>0</v>
      </c>
      <c r="AA33" s="22">
        <f>ROUND('Optativa 2 Datos'!$D$4*D33+'Optativa 2 Datos'!$D$5*F33+'Optativa 2 Datos'!$D$6*H33+'Optativa 2 Datos'!$D$7*J33+'Optativa 2 Datos'!$D$8*L33+'Optativa 2 Datos'!$D$9*N33+'Optativa 2 Datos'!$D$10*P33+'Optativa 2 Datos'!$D$11*R33+'Optativa 2 Datos'!$D$12*T33+'Optativa 2 Datos'!$D$13*V33,2)</f>
        <v>0</v>
      </c>
      <c r="AB33" s="22">
        <f>ROUND('Optativa 2 Datos'!$E$4*D33*E33+'Optativa 2 Datos'!$E$5*F33*G33+'Optativa 2 Datos'!$E$6*H33*I33+'Optativa 2 Datos'!$E$7*J33*K33+'Optativa 2 Datos'!$E$8*L33*M33+'Optativa 2 Datos'!$E$9*N33*O33+'Optativa 2 Datos'!$E$10*P33*Q33+'Optativa 2 Datos'!$E$11*R33*S33+'Optativa 2 Datos'!$E$12*T33*U33+'Optativa 2 Datos'!$E$13*V33*W33,2)</f>
        <v>0</v>
      </c>
      <c r="AC33" s="22">
        <f>ROUND('Optativa 2 Datos'!$E$4*D33+'Optativa 2 Datos'!$E$5*F33+'Optativa 2 Datos'!$E$6*H33+'Optativa 2 Datos'!$E$7*J33+'Optativa 2 Datos'!$E$8*L33+'Optativa 2 Datos'!$E$9*N33+'Optativa 2 Datos'!$E$10*P33+'Optativa 2 Datos'!$E$11*R33+'Optativa 2 Datos'!$E$12*T33+'Optativa 2 Datos'!$E$13*V33,2)</f>
        <v>0</v>
      </c>
      <c r="AD33" s="22">
        <f>ROUND('Optativa 2 Datos'!$F$4*D33*E33+'Optativa 2 Datos'!$F$5*F33*G33+'Optativa 2 Datos'!$F$6*H33*I33+'Optativa 2 Datos'!$F$7*J33*K33+'Optativa 2 Datos'!$F$8*L33*M33+'Optativa 2 Datos'!$F$9*N33*O33+'Optativa 2 Datos'!$F$10*P33*Q33+'Optativa 2 Datos'!$F$11*R33*S33+'Optativa 2 Datos'!$F$12*T33*U33+'Optativa 2 Datos'!$F$13*V33*W33,2)</f>
        <v>0</v>
      </c>
      <c r="AE33" s="22">
        <f>ROUND('Optativa 2 Datos'!$F$4*D33+'Optativa 2 Datos'!$F$5*F33+'Optativa 2 Datos'!$F$6*H33+'Optativa 2 Datos'!$F$7*J33+'Optativa 2 Datos'!$F$8*L33+'Optativa 2 Datos'!$F$9*N33+'Optativa 2 Datos'!$F$10*P33+'Optativa 2 Datos'!$F$11*R33+'Optativa 2 Datos'!$F$12*T33+'Optativa 2 Datos'!$F$13*V33,2)</f>
        <v>0</v>
      </c>
      <c r="AF33" s="22">
        <f>ROUND('Optativa 2 Datos'!$G$4*D33*E33+'Optativa 2 Datos'!$G$5*F33*G33+'Optativa 2 Datos'!$G$6*H33*I33+'Optativa 2 Datos'!$G$7*J33*K33+'Optativa 2 Datos'!$G$8*L33*M33+'Optativa 2 Datos'!$G$9*N33*O33+'Optativa 2 Datos'!$G$10*P33*Q33+'Optativa 2 Datos'!$G$11*R33*S33+'Optativa 2 Datos'!$G$12*T33*U33+'Optativa 2 Datos'!$G$13*V33*W33,2)</f>
        <v>0</v>
      </c>
      <c r="AG33" s="22">
        <f>ROUND('Optativa 2 Datos'!$G$4*D33+'Optativa 2 Datos'!$G$5*F33+'Optativa 2 Datos'!$G$6*H33+'Optativa 2 Datos'!$G$7*J33+'Optativa 2 Datos'!$G$8*L33+'Optativa 2 Datos'!$G$9*N33+'Optativa 2 Datos'!$G$10*P33+'Optativa 2 Datos'!$G$11*R33+'Optativa 2 Datos'!$G$12*T33+'Optativa 2 Datos'!$G$13*V33,2)</f>
        <v>0</v>
      </c>
      <c r="AH33" s="22">
        <f>ROUND('Optativa 2 Datos'!$H$4*D33*E33+'Optativa 2 Datos'!$H$5*F33*G33+'Optativa 2 Datos'!$H$6*H33*I33+'Optativa 2 Datos'!$H$7*J33*K33+'Optativa 2 Datos'!$H$8*L33*M33+'Optativa 2 Datos'!$H$9*N33*O33+'Optativa 2 Datos'!$H$10*P33*Q33+'Optativa 2 Datos'!$H$11*R33*S33+'Optativa 2 Datos'!$H$12*T33*U33+'Optativa 2 Datos'!$H$13*V33*W33,2)</f>
        <v>0</v>
      </c>
      <c r="AI33" s="22">
        <f>ROUND('Optativa 2 Datos'!$H$4*D33+'Optativa 2 Datos'!$H$5*F33+'Optativa 2 Datos'!$H$6*H33+'Optativa 2 Datos'!$H$7*J33+'Optativa 2 Datos'!$H$8*L33+'Optativa 2 Datos'!$H$9*N33+'Optativa 2 Datos'!$H$10*P33+'Optativa 2 Datos'!$H$11*R33+'Optativa 2 Datos'!$H$12*T33+'Optativa 2 Datos'!$H$13*V33,2)</f>
        <v>0</v>
      </c>
      <c r="AJ33" s="22">
        <f>ROUND('Optativa 2 Datos'!$I$4*D33*E33+'Optativa 2 Datos'!$I$5*F33*G33+'Optativa 2 Datos'!$I$6*H33*I33+'Optativa 2 Datos'!$I$7*J33*K33+'Optativa 2 Datos'!$I$8*L33*M33+'Optativa 2 Datos'!$I$9*N33*O33+'Optativa 2 Datos'!$I$10*P33*Q33+'Optativa 2 Datos'!$I$11*R33*S33+'Optativa 2 Datos'!$I$12*T33*U33+'Optativa 2 Datos'!$I$13*V33*W33,2)</f>
        <v>0</v>
      </c>
      <c r="AK33" s="22">
        <f>ROUND('Optativa 2 Datos'!$I$4*D33+'Optativa 2 Datos'!$I$5*F33+'Optativa 2 Datos'!$I$6*H33+'Optativa 2 Datos'!$I$7*J33+'Optativa 2 Datos'!$I$8*L33+'Optativa 2 Datos'!$I$9*N33+'Optativa 2 Datos'!$I$10*P33+'Optativa 2 Datos'!$I$11*R33+'Optativa 2 Datos'!$I$12*T33+'Optativa 2 Datos'!$I$13*V33,2)</f>
        <v>0</v>
      </c>
      <c r="AL33" s="22">
        <f>ROUND('Optativa 2 Datos'!$J$4*D33*E33+'Optativa 2 Datos'!$J$5*F33*G33+'Optativa 2 Datos'!$J$6*H33*I33+'Optativa 2 Datos'!$J$7*J33*K33+'Optativa 2 Datos'!$J$8*L33*M33+'Optativa 2 Datos'!$J$9*N33*O33+'Optativa 2 Datos'!$J$10*P33*Q33+'Optativa 2 Datos'!$J$11*R33*S33+'Optativa 2 Datos'!$J$12*T33*U33+'Optativa 2 Datos'!$J$13*V33*W33,2)</f>
        <v>0</v>
      </c>
      <c r="AM33" s="22">
        <f>ROUND('Optativa 2 Datos'!$J$4*D33+'Optativa 2 Datos'!$J$5*F33+'Optativa 2 Datos'!$J$6*H33+'Optativa 2 Datos'!$J$7*J33+'Optativa 2 Datos'!$J$8*L33+'Optativa 2 Datos'!$J$9*N33+'Optativa 2 Datos'!$J$10*P33+'Optativa 2 Datos'!$J$11*R33+'Optativa 2 Datos'!$J$12*T33+'Optativa 2 Datos'!$J$13*V33,2)</f>
        <v>0</v>
      </c>
      <c r="AN33" s="22">
        <f>ROUND('Optativa 2 Datos'!$K$4*D33*E33+'Optativa 2 Datos'!$K$5*F33*G33+'Optativa 2 Datos'!$K$6*H33*I33+'Optativa 2 Datos'!$K$7*J33*K33+'Optativa 2 Datos'!$K$8*L33*M33+'Optativa 2 Datos'!$K$9*N33*O33+'Optativa 2 Datos'!$K$10*P33*Q33+'Optativa 2 Datos'!$K$11*R33*S33+'Optativa 2 Datos'!$K$12*T33*U33+'Optativa 2 Datos'!$K$13*V33*W33,2)</f>
        <v>0</v>
      </c>
      <c r="AO33" s="22">
        <f>ROUND('Optativa 2 Datos'!$K$4*D33+'Optativa 2 Datos'!$K$5*F33+'Optativa 2 Datos'!$K$6*H33+'Optativa 2 Datos'!$K$7*J33+'Optativa 2 Datos'!$K$8*L33+'Optativa 2 Datos'!$K$9*N33+'Optativa 2 Datos'!$K$10*P33+'Optativa 2 Datos'!$K$11*R33+'Optativa 2 Datos'!$K$12*T33+'Optativa 2 Datos'!$K$13*V33,2)</f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2">
        <f>ROUND('Optativa 2 Datos'!$D$4*D34*E34+'Optativa 2 Datos'!$D$5*F34*G34+'Optativa 2 Datos'!$D$6*H34*I34+'Optativa 2 Datos'!$D$7*J34*K34+'Optativa 2 Datos'!$D$8*L34*M34+'Optativa 2 Datos'!$D$9*N34*O34+'Optativa 2 Datos'!$D$10*P34*Q34+'Optativa 2 Datos'!$D$11*R34*S34+'Optativa 2 Datos'!$D$12*T34*U34+'Optativa 2 Datos'!$D$13*V34*W34,2)</f>
        <v>0</v>
      </c>
      <c r="AA34" s="22">
        <f>ROUND('Optativa 2 Datos'!$D$4*D34+'Optativa 2 Datos'!$D$5*F34+'Optativa 2 Datos'!$D$6*H34+'Optativa 2 Datos'!$D$7*J34+'Optativa 2 Datos'!$D$8*L34+'Optativa 2 Datos'!$D$9*N34+'Optativa 2 Datos'!$D$10*P34+'Optativa 2 Datos'!$D$11*R34+'Optativa 2 Datos'!$D$12*T34+'Optativa 2 Datos'!$D$13*V34,2)</f>
        <v>0</v>
      </c>
      <c r="AB34" s="22">
        <f>ROUND('Optativa 2 Datos'!$E$4*D34*E34+'Optativa 2 Datos'!$E$5*F34*G34+'Optativa 2 Datos'!$E$6*H34*I34+'Optativa 2 Datos'!$E$7*J34*K34+'Optativa 2 Datos'!$E$8*L34*M34+'Optativa 2 Datos'!$E$9*N34*O34+'Optativa 2 Datos'!$E$10*P34*Q34+'Optativa 2 Datos'!$E$11*R34*S34+'Optativa 2 Datos'!$E$12*T34*U34+'Optativa 2 Datos'!$E$13*V34*W34,2)</f>
        <v>0</v>
      </c>
      <c r="AC34" s="22">
        <f>ROUND('Optativa 2 Datos'!$E$4*D34+'Optativa 2 Datos'!$E$5*F34+'Optativa 2 Datos'!$E$6*H34+'Optativa 2 Datos'!$E$7*J34+'Optativa 2 Datos'!$E$8*L34+'Optativa 2 Datos'!$E$9*N34+'Optativa 2 Datos'!$E$10*P34+'Optativa 2 Datos'!$E$11*R34+'Optativa 2 Datos'!$E$12*T34+'Optativa 2 Datos'!$E$13*V34,2)</f>
        <v>0</v>
      </c>
      <c r="AD34" s="22">
        <f>ROUND('Optativa 2 Datos'!$F$4*D34*E34+'Optativa 2 Datos'!$F$5*F34*G34+'Optativa 2 Datos'!$F$6*H34*I34+'Optativa 2 Datos'!$F$7*J34*K34+'Optativa 2 Datos'!$F$8*L34*M34+'Optativa 2 Datos'!$F$9*N34*O34+'Optativa 2 Datos'!$F$10*P34*Q34+'Optativa 2 Datos'!$F$11*R34*S34+'Optativa 2 Datos'!$F$12*T34*U34+'Optativa 2 Datos'!$F$13*V34*W34,2)</f>
        <v>0</v>
      </c>
      <c r="AE34" s="22">
        <f>ROUND('Optativa 2 Datos'!$F$4*D34+'Optativa 2 Datos'!$F$5*F34+'Optativa 2 Datos'!$F$6*H34+'Optativa 2 Datos'!$F$7*J34+'Optativa 2 Datos'!$F$8*L34+'Optativa 2 Datos'!$F$9*N34+'Optativa 2 Datos'!$F$10*P34+'Optativa 2 Datos'!$F$11*R34+'Optativa 2 Datos'!$F$12*T34+'Optativa 2 Datos'!$F$13*V34,2)</f>
        <v>0</v>
      </c>
      <c r="AF34" s="22">
        <f>ROUND('Optativa 2 Datos'!$G$4*D34*E34+'Optativa 2 Datos'!$G$5*F34*G34+'Optativa 2 Datos'!$G$6*H34*I34+'Optativa 2 Datos'!$G$7*J34*K34+'Optativa 2 Datos'!$G$8*L34*M34+'Optativa 2 Datos'!$G$9*N34*O34+'Optativa 2 Datos'!$G$10*P34*Q34+'Optativa 2 Datos'!$G$11*R34*S34+'Optativa 2 Datos'!$G$12*T34*U34+'Optativa 2 Datos'!$G$13*V34*W34,2)</f>
        <v>0</v>
      </c>
      <c r="AG34" s="22">
        <f>ROUND('Optativa 2 Datos'!$G$4*D34+'Optativa 2 Datos'!$G$5*F34+'Optativa 2 Datos'!$G$6*H34+'Optativa 2 Datos'!$G$7*J34+'Optativa 2 Datos'!$G$8*L34+'Optativa 2 Datos'!$G$9*N34+'Optativa 2 Datos'!$G$10*P34+'Optativa 2 Datos'!$G$11*R34+'Optativa 2 Datos'!$G$12*T34+'Optativa 2 Datos'!$G$13*V34,2)</f>
        <v>0</v>
      </c>
      <c r="AH34" s="22">
        <f>ROUND('Optativa 2 Datos'!$H$4*D34*E34+'Optativa 2 Datos'!$H$5*F34*G34+'Optativa 2 Datos'!$H$6*H34*I34+'Optativa 2 Datos'!$H$7*J34*K34+'Optativa 2 Datos'!$H$8*L34*M34+'Optativa 2 Datos'!$H$9*N34*O34+'Optativa 2 Datos'!$H$10*P34*Q34+'Optativa 2 Datos'!$H$11*R34*S34+'Optativa 2 Datos'!$H$12*T34*U34+'Optativa 2 Datos'!$H$13*V34*W34,2)</f>
        <v>0</v>
      </c>
      <c r="AI34" s="22">
        <f>ROUND('Optativa 2 Datos'!$H$4*D34+'Optativa 2 Datos'!$H$5*F34+'Optativa 2 Datos'!$H$6*H34+'Optativa 2 Datos'!$H$7*J34+'Optativa 2 Datos'!$H$8*L34+'Optativa 2 Datos'!$H$9*N34+'Optativa 2 Datos'!$H$10*P34+'Optativa 2 Datos'!$H$11*R34+'Optativa 2 Datos'!$H$12*T34+'Optativa 2 Datos'!$H$13*V34,2)</f>
        <v>0</v>
      </c>
      <c r="AJ34" s="22">
        <f>ROUND('Optativa 2 Datos'!$I$4*D34*E34+'Optativa 2 Datos'!$I$5*F34*G34+'Optativa 2 Datos'!$I$6*H34*I34+'Optativa 2 Datos'!$I$7*J34*K34+'Optativa 2 Datos'!$I$8*L34*M34+'Optativa 2 Datos'!$I$9*N34*O34+'Optativa 2 Datos'!$I$10*P34*Q34+'Optativa 2 Datos'!$I$11*R34*S34+'Optativa 2 Datos'!$I$12*T34*U34+'Optativa 2 Datos'!$I$13*V34*W34,2)</f>
        <v>0</v>
      </c>
      <c r="AK34" s="22">
        <f>ROUND('Optativa 2 Datos'!$I$4*D34+'Optativa 2 Datos'!$I$5*F34+'Optativa 2 Datos'!$I$6*H34+'Optativa 2 Datos'!$I$7*J34+'Optativa 2 Datos'!$I$8*L34+'Optativa 2 Datos'!$I$9*N34+'Optativa 2 Datos'!$I$10*P34+'Optativa 2 Datos'!$I$11*R34+'Optativa 2 Datos'!$I$12*T34+'Optativa 2 Datos'!$I$13*V34,2)</f>
        <v>0</v>
      </c>
      <c r="AL34" s="22">
        <f>ROUND('Optativa 2 Datos'!$J$4*D34*E34+'Optativa 2 Datos'!$J$5*F34*G34+'Optativa 2 Datos'!$J$6*H34*I34+'Optativa 2 Datos'!$J$7*J34*K34+'Optativa 2 Datos'!$J$8*L34*M34+'Optativa 2 Datos'!$J$9*N34*O34+'Optativa 2 Datos'!$J$10*P34*Q34+'Optativa 2 Datos'!$J$11*R34*S34+'Optativa 2 Datos'!$J$12*T34*U34+'Optativa 2 Datos'!$J$13*V34*W34,2)</f>
        <v>0</v>
      </c>
      <c r="AM34" s="22">
        <f>ROUND('Optativa 2 Datos'!$J$4*D34+'Optativa 2 Datos'!$J$5*F34+'Optativa 2 Datos'!$J$6*H34+'Optativa 2 Datos'!$J$7*J34+'Optativa 2 Datos'!$J$8*L34+'Optativa 2 Datos'!$J$9*N34+'Optativa 2 Datos'!$J$10*P34+'Optativa 2 Datos'!$J$11*R34+'Optativa 2 Datos'!$J$12*T34+'Optativa 2 Datos'!$J$13*V34,2)</f>
        <v>0</v>
      </c>
      <c r="AN34" s="22">
        <f>ROUND('Optativa 2 Datos'!$K$4*D34*E34+'Optativa 2 Datos'!$K$5*F34*G34+'Optativa 2 Datos'!$K$6*H34*I34+'Optativa 2 Datos'!$K$7*J34*K34+'Optativa 2 Datos'!$K$8*L34*M34+'Optativa 2 Datos'!$K$9*N34*O34+'Optativa 2 Datos'!$K$10*P34*Q34+'Optativa 2 Datos'!$K$11*R34*S34+'Optativa 2 Datos'!$K$12*T34*U34+'Optativa 2 Datos'!$K$13*V34*W34,2)</f>
        <v>0</v>
      </c>
      <c r="AO34" s="22">
        <f>ROUND('Optativa 2 Datos'!$K$4*D34+'Optativa 2 Datos'!$K$5*F34+'Optativa 2 Datos'!$K$6*H34+'Optativa 2 Datos'!$K$7*J34+'Optativa 2 Datos'!$K$8*L34+'Optativa 2 Datos'!$K$9*N34+'Optativa 2 Datos'!$K$10*P34+'Optativa 2 Datos'!$K$11*R34+'Optativa 2 Datos'!$K$12*T34+'Optativa 2 Datos'!$K$13*V34,2)</f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2">
        <f>ROUND('Optativa 2 Datos'!$D$4*D35*E35+'Optativa 2 Datos'!$D$5*F35*G35+'Optativa 2 Datos'!$D$6*H35*I35+'Optativa 2 Datos'!$D$7*J35*K35+'Optativa 2 Datos'!$D$8*L35*M35+'Optativa 2 Datos'!$D$9*N35*O35+'Optativa 2 Datos'!$D$10*P35*Q35+'Optativa 2 Datos'!$D$11*R35*S35+'Optativa 2 Datos'!$D$12*T35*U35+'Optativa 2 Datos'!$D$13*V35*W35,2)</f>
        <v>0</v>
      </c>
      <c r="AA35" s="22">
        <f>ROUND('Optativa 2 Datos'!$D$4*D35+'Optativa 2 Datos'!$D$5*F35+'Optativa 2 Datos'!$D$6*H35+'Optativa 2 Datos'!$D$7*J35+'Optativa 2 Datos'!$D$8*L35+'Optativa 2 Datos'!$D$9*N35+'Optativa 2 Datos'!$D$10*P35+'Optativa 2 Datos'!$D$11*R35+'Optativa 2 Datos'!$D$12*T35+'Optativa 2 Datos'!$D$13*V35,2)</f>
        <v>0</v>
      </c>
      <c r="AB35" s="22">
        <f>ROUND('Optativa 2 Datos'!$E$4*D35*E35+'Optativa 2 Datos'!$E$5*F35*G35+'Optativa 2 Datos'!$E$6*H35*I35+'Optativa 2 Datos'!$E$7*J35*K35+'Optativa 2 Datos'!$E$8*L35*M35+'Optativa 2 Datos'!$E$9*N35*O35+'Optativa 2 Datos'!$E$10*P35*Q35+'Optativa 2 Datos'!$E$11*R35*S35+'Optativa 2 Datos'!$E$12*T35*U35+'Optativa 2 Datos'!$E$13*V35*W35,2)</f>
        <v>0</v>
      </c>
      <c r="AC35" s="22">
        <f>ROUND('Optativa 2 Datos'!$E$4*D35+'Optativa 2 Datos'!$E$5*F35+'Optativa 2 Datos'!$E$6*H35+'Optativa 2 Datos'!$E$7*J35+'Optativa 2 Datos'!$E$8*L35+'Optativa 2 Datos'!$E$9*N35+'Optativa 2 Datos'!$E$10*P35+'Optativa 2 Datos'!$E$11*R35+'Optativa 2 Datos'!$E$12*T35+'Optativa 2 Datos'!$E$13*V35,2)</f>
        <v>0</v>
      </c>
      <c r="AD35" s="22">
        <f>ROUND('Optativa 2 Datos'!$F$4*D35*E35+'Optativa 2 Datos'!$F$5*F35*G35+'Optativa 2 Datos'!$F$6*H35*I35+'Optativa 2 Datos'!$F$7*J35*K35+'Optativa 2 Datos'!$F$8*L35*M35+'Optativa 2 Datos'!$F$9*N35*O35+'Optativa 2 Datos'!$F$10*P35*Q35+'Optativa 2 Datos'!$F$11*R35*S35+'Optativa 2 Datos'!$F$12*T35*U35+'Optativa 2 Datos'!$F$13*V35*W35,2)</f>
        <v>0</v>
      </c>
      <c r="AE35" s="22">
        <f>ROUND('Optativa 2 Datos'!$F$4*D35+'Optativa 2 Datos'!$F$5*F35+'Optativa 2 Datos'!$F$6*H35+'Optativa 2 Datos'!$F$7*J35+'Optativa 2 Datos'!$F$8*L35+'Optativa 2 Datos'!$F$9*N35+'Optativa 2 Datos'!$F$10*P35+'Optativa 2 Datos'!$F$11*R35+'Optativa 2 Datos'!$F$12*T35+'Optativa 2 Datos'!$F$13*V35,2)</f>
        <v>0</v>
      </c>
      <c r="AF35" s="22">
        <f>ROUND('Optativa 2 Datos'!$G$4*D35*E35+'Optativa 2 Datos'!$G$5*F35*G35+'Optativa 2 Datos'!$G$6*H35*I35+'Optativa 2 Datos'!$G$7*J35*K35+'Optativa 2 Datos'!$G$8*L35*M35+'Optativa 2 Datos'!$G$9*N35*O35+'Optativa 2 Datos'!$G$10*P35*Q35+'Optativa 2 Datos'!$G$11*R35*S35+'Optativa 2 Datos'!$G$12*T35*U35+'Optativa 2 Datos'!$G$13*V35*W35,2)</f>
        <v>0</v>
      </c>
      <c r="AG35" s="22">
        <f>ROUND('Optativa 2 Datos'!$G$4*D35+'Optativa 2 Datos'!$G$5*F35+'Optativa 2 Datos'!$G$6*H35+'Optativa 2 Datos'!$G$7*J35+'Optativa 2 Datos'!$G$8*L35+'Optativa 2 Datos'!$G$9*N35+'Optativa 2 Datos'!$G$10*P35+'Optativa 2 Datos'!$G$11*R35+'Optativa 2 Datos'!$G$12*T35+'Optativa 2 Datos'!$G$13*V35,2)</f>
        <v>0</v>
      </c>
      <c r="AH35" s="22">
        <f>ROUND('Optativa 2 Datos'!$H$4*D35*E35+'Optativa 2 Datos'!$H$5*F35*G35+'Optativa 2 Datos'!$H$6*H35*I35+'Optativa 2 Datos'!$H$7*J35*K35+'Optativa 2 Datos'!$H$8*L35*M35+'Optativa 2 Datos'!$H$9*N35*O35+'Optativa 2 Datos'!$H$10*P35*Q35+'Optativa 2 Datos'!$H$11*R35*S35+'Optativa 2 Datos'!$H$12*T35*U35+'Optativa 2 Datos'!$H$13*V35*W35,2)</f>
        <v>0</v>
      </c>
      <c r="AI35" s="22">
        <f>ROUND('Optativa 2 Datos'!$H$4*D35+'Optativa 2 Datos'!$H$5*F35+'Optativa 2 Datos'!$H$6*H35+'Optativa 2 Datos'!$H$7*J35+'Optativa 2 Datos'!$H$8*L35+'Optativa 2 Datos'!$H$9*N35+'Optativa 2 Datos'!$H$10*P35+'Optativa 2 Datos'!$H$11*R35+'Optativa 2 Datos'!$H$12*T35+'Optativa 2 Datos'!$H$13*V35,2)</f>
        <v>0</v>
      </c>
      <c r="AJ35" s="22">
        <f>ROUND('Optativa 2 Datos'!$I$4*D35*E35+'Optativa 2 Datos'!$I$5*F35*G35+'Optativa 2 Datos'!$I$6*H35*I35+'Optativa 2 Datos'!$I$7*J35*K35+'Optativa 2 Datos'!$I$8*L35*M35+'Optativa 2 Datos'!$I$9*N35*O35+'Optativa 2 Datos'!$I$10*P35*Q35+'Optativa 2 Datos'!$I$11*R35*S35+'Optativa 2 Datos'!$I$12*T35*U35+'Optativa 2 Datos'!$I$13*V35*W35,2)</f>
        <v>0</v>
      </c>
      <c r="AK35" s="22">
        <f>ROUND('Optativa 2 Datos'!$I$4*D35+'Optativa 2 Datos'!$I$5*F35+'Optativa 2 Datos'!$I$6*H35+'Optativa 2 Datos'!$I$7*J35+'Optativa 2 Datos'!$I$8*L35+'Optativa 2 Datos'!$I$9*N35+'Optativa 2 Datos'!$I$10*P35+'Optativa 2 Datos'!$I$11*R35+'Optativa 2 Datos'!$I$12*T35+'Optativa 2 Datos'!$I$13*V35,2)</f>
        <v>0</v>
      </c>
      <c r="AL35" s="22">
        <f>ROUND('Optativa 2 Datos'!$J$4*D35*E35+'Optativa 2 Datos'!$J$5*F35*G35+'Optativa 2 Datos'!$J$6*H35*I35+'Optativa 2 Datos'!$J$7*J35*K35+'Optativa 2 Datos'!$J$8*L35*M35+'Optativa 2 Datos'!$J$9*N35*O35+'Optativa 2 Datos'!$J$10*P35*Q35+'Optativa 2 Datos'!$J$11*R35*S35+'Optativa 2 Datos'!$J$12*T35*U35+'Optativa 2 Datos'!$J$13*V35*W35,2)</f>
        <v>0</v>
      </c>
      <c r="AM35" s="22">
        <f>ROUND('Optativa 2 Datos'!$J$4*D35+'Optativa 2 Datos'!$J$5*F35+'Optativa 2 Datos'!$J$6*H35+'Optativa 2 Datos'!$J$7*J35+'Optativa 2 Datos'!$J$8*L35+'Optativa 2 Datos'!$J$9*N35+'Optativa 2 Datos'!$J$10*P35+'Optativa 2 Datos'!$J$11*R35+'Optativa 2 Datos'!$J$12*T35+'Optativa 2 Datos'!$J$13*V35,2)</f>
        <v>0</v>
      </c>
      <c r="AN35" s="22">
        <f>ROUND('Optativa 2 Datos'!$K$4*D35*E35+'Optativa 2 Datos'!$K$5*F35*G35+'Optativa 2 Datos'!$K$6*H35*I35+'Optativa 2 Datos'!$K$7*J35*K35+'Optativa 2 Datos'!$K$8*L35*M35+'Optativa 2 Datos'!$K$9*N35*O35+'Optativa 2 Datos'!$K$10*P35*Q35+'Optativa 2 Datos'!$K$11*R35*S35+'Optativa 2 Datos'!$K$12*T35*U35+'Optativa 2 Datos'!$K$13*V35*W35,2)</f>
        <v>0</v>
      </c>
      <c r="AO35" s="22">
        <f>ROUND('Optativa 2 Datos'!$K$4*D35+'Optativa 2 Datos'!$K$5*F35+'Optativa 2 Datos'!$K$6*H35+'Optativa 2 Datos'!$K$7*J35+'Optativa 2 Datos'!$K$8*L35+'Optativa 2 Datos'!$K$9*N35+'Optativa 2 Datos'!$K$10*P35+'Optativa 2 Datos'!$K$11*R35+'Optativa 2 Datos'!$K$12*T35+'Optativa 2 Datos'!$K$13*V35,2)</f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2">
        <f>ROUND('Optativa 2 Datos'!$D$4*D36*E36+'Optativa 2 Datos'!$D$5*F36*G36+'Optativa 2 Datos'!$D$6*H36*I36+'Optativa 2 Datos'!$D$7*J36*K36+'Optativa 2 Datos'!$D$8*L36*M36+'Optativa 2 Datos'!$D$9*N36*O36+'Optativa 2 Datos'!$D$10*P36*Q36+'Optativa 2 Datos'!$D$11*R36*S36+'Optativa 2 Datos'!$D$12*T36*U36+'Optativa 2 Datos'!$D$13*V36*W36,2)</f>
        <v>0</v>
      </c>
      <c r="AA36" s="22">
        <f>ROUND('Optativa 2 Datos'!$D$4*D36+'Optativa 2 Datos'!$D$5*F36+'Optativa 2 Datos'!$D$6*H36+'Optativa 2 Datos'!$D$7*J36+'Optativa 2 Datos'!$D$8*L36+'Optativa 2 Datos'!$D$9*N36+'Optativa 2 Datos'!$D$10*P36+'Optativa 2 Datos'!$D$11*R36+'Optativa 2 Datos'!$D$12*T36+'Optativa 2 Datos'!$D$13*V36,2)</f>
        <v>0</v>
      </c>
      <c r="AB36" s="22">
        <f>ROUND('Optativa 2 Datos'!$E$4*D36*E36+'Optativa 2 Datos'!$E$5*F36*G36+'Optativa 2 Datos'!$E$6*H36*I36+'Optativa 2 Datos'!$E$7*J36*K36+'Optativa 2 Datos'!$E$8*L36*M36+'Optativa 2 Datos'!$E$9*N36*O36+'Optativa 2 Datos'!$E$10*P36*Q36+'Optativa 2 Datos'!$E$11*R36*S36+'Optativa 2 Datos'!$E$12*T36*U36+'Optativa 2 Datos'!$E$13*V36*W36,2)</f>
        <v>0</v>
      </c>
      <c r="AC36" s="22">
        <f>ROUND('Optativa 2 Datos'!$E$4*D36+'Optativa 2 Datos'!$E$5*F36+'Optativa 2 Datos'!$E$6*H36+'Optativa 2 Datos'!$E$7*J36+'Optativa 2 Datos'!$E$8*L36+'Optativa 2 Datos'!$E$9*N36+'Optativa 2 Datos'!$E$10*P36+'Optativa 2 Datos'!$E$11*R36+'Optativa 2 Datos'!$E$12*T36+'Optativa 2 Datos'!$E$13*V36,2)</f>
        <v>0</v>
      </c>
      <c r="AD36" s="22">
        <f>ROUND('Optativa 2 Datos'!$F$4*D36*E36+'Optativa 2 Datos'!$F$5*F36*G36+'Optativa 2 Datos'!$F$6*H36*I36+'Optativa 2 Datos'!$F$7*J36*K36+'Optativa 2 Datos'!$F$8*L36*M36+'Optativa 2 Datos'!$F$9*N36*O36+'Optativa 2 Datos'!$F$10*P36*Q36+'Optativa 2 Datos'!$F$11*R36*S36+'Optativa 2 Datos'!$F$12*T36*U36+'Optativa 2 Datos'!$F$13*V36*W36,2)</f>
        <v>0</v>
      </c>
      <c r="AE36" s="22">
        <f>ROUND('Optativa 2 Datos'!$F$4*D36+'Optativa 2 Datos'!$F$5*F36+'Optativa 2 Datos'!$F$6*H36+'Optativa 2 Datos'!$F$7*J36+'Optativa 2 Datos'!$F$8*L36+'Optativa 2 Datos'!$F$9*N36+'Optativa 2 Datos'!$F$10*P36+'Optativa 2 Datos'!$F$11*R36+'Optativa 2 Datos'!$F$12*T36+'Optativa 2 Datos'!$F$13*V36,2)</f>
        <v>0</v>
      </c>
      <c r="AF36" s="22">
        <f>ROUND('Optativa 2 Datos'!$G$4*D36*E36+'Optativa 2 Datos'!$G$5*F36*G36+'Optativa 2 Datos'!$G$6*H36*I36+'Optativa 2 Datos'!$G$7*J36*K36+'Optativa 2 Datos'!$G$8*L36*M36+'Optativa 2 Datos'!$G$9*N36*O36+'Optativa 2 Datos'!$G$10*P36*Q36+'Optativa 2 Datos'!$G$11*R36*S36+'Optativa 2 Datos'!$G$12*T36*U36+'Optativa 2 Datos'!$G$13*V36*W36,2)</f>
        <v>0</v>
      </c>
      <c r="AG36" s="22">
        <f>ROUND('Optativa 2 Datos'!$G$4*D36+'Optativa 2 Datos'!$G$5*F36+'Optativa 2 Datos'!$G$6*H36+'Optativa 2 Datos'!$G$7*J36+'Optativa 2 Datos'!$G$8*L36+'Optativa 2 Datos'!$G$9*N36+'Optativa 2 Datos'!$G$10*P36+'Optativa 2 Datos'!$G$11*R36+'Optativa 2 Datos'!$G$12*T36+'Optativa 2 Datos'!$G$13*V36,2)</f>
        <v>0</v>
      </c>
      <c r="AH36" s="22">
        <f>ROUND('Optativa 2 Datos'!$H$4*D36*E36+'Optativa 2 Datos'!$H$5*F36*G36+'Optativa 2 Datos'!$H$6*H36*I36+'Optativa 2 Datos'!$H$7*J36*K36+'Optativa 2 Datos'!$H$8*L36*M36+'Optativa 2 Datos'!$H$9*N36*O36+'Optativa 2 Datos'!$H$10*P36*Q36+'Optativa 2 Datos'!$H$11*R36*S36+'Optativa 2 Datos'!$H$12*T36*U36+'Optativa 2 Datos'!$H$13*V36*W36,2)</f>
        <v>0</v>
      </c>
      <c r="AI36" s="22">
        <f>ROUND('Optativa 2 Datos'!$H$4*D36+'Optativa 2 Datos'!$H$5*F36+'Optativa 2 Datos'!$H$6*H36+'Optativa 2 Datos'!$H$7*J36+'Optativa 2 Datos'!$H$8*L36+'Optativa 2 Datos'!$H$9*N36+'Optativa 2 Datos'!$H$10*P36+'Optativa 2 Datos'!$H$11*R36+'Optativa 2 Datos'!$H$12*T36+'Optativa 2 Datos'!$H$13*V36,2)</f>
        <v>0</v>
      </c>
      <c r="AJ36" s="22">
        <f>ROUND('Optativa 2 Datos'!$I$4*D36*E36+'Optativa 2 Datos'!$I$5*F36*G36+'Optativa 2 Datos'!$I$6*H36*I36+'Optativa 2 Datos'!$I$7*J36*K36+'Optativa 2 Datos'!$I$8*L36*M36+'Optativa 2 Datos'!$I$9*N36*O36+'Optativa 2 Datos'!$I$10*P36*Q36+'Optativa 2 Datos'!$I$11*R36*S36+'Optativa 2 Datos'!$I$12*T36*U36+'Optativa 2 Datos'!$I$13*V36*W36,2)</f>
        <v>0</v>
      </c>
      <c r="AK36" s="22">
        <f>ROUND('Optativa 2 Datos'!$I$4*D36+'Optativa 2 Datos'!$I$5*F36+'Optativa 2 Datos'!$I$6*H36+'Optativa 2 Datos'!$I$7*J36+'Optativa 2 Datos'!$I$8*L36+'Optativa 2 Datos'!$I$9*N36+'Optativa 2 Datos'!$I$10*P36+'Optativa 2 Datos'!$I$11*R36+'Optativa 2 Datos'!$I$12*T36+'Optativa 2 Datos'!$I$13*V36,2)</f>
        <v>0</v>
      </c>
      <c r="AL36" s="22">
        <f>ROUND('Optativa 2 Datos'!$J$4*D36*E36+'Optativa 2 Datos'!$J$5*F36*G36+'Optativa 2 Datos'!$J$6*H36*I36+'Optativa 2 Datos'!$J$7*J36*K36+'Optativa 2 Datos'!$J$8*L36*M36+'Optativa 2 Datos'!$J$9*N36*O36+'Optativa 2 Datos'!$J$10*P36*Q36+'Optativa 2 Datos'!$J$11*R36*S36+'Optativa 2 Datos'!$J$12*T36*U36+'Optativa 2 Datos'!$J$13*V36*W36,2)</f>
        <v>0</v>
      </c>
      <c r="AM36" s="22">
        <f>ROUND('Optativa 2 Datos'!$J$4*D36+'Optativa 2 Datos'!$J$5*F36+'Optativa 2 Datos'!$J$6*H36+'Optativa 2 Datos'!$J$7*J36+'Optativa 2 Datos'!$J$8*L36+'Optativa 2 Datos'!$J$9*N36+'Optativa 2 Datos'!$J$10*P36+'Optativa 2 Datos'!$J$11*R36+'Optativa 2 Datos'!$J$12*T36+'Optativa 2 Datos'!$J$13*V36,2)</f>
        <v>0</v>
      </c>
      <c r="AN36" s="22">
        <f>ROUND('Optativa 2 Datos'!$K$4*D36*E36+'Optativa 2 Datos'!$K$5*F36*G36+'Optativa 2 Datos'!$K$6*H36*I36+'Optativa 2 Datos'!$K$7*J36*K36+'Optativa 2 Datos'!$K$8*L36*M36+'Optativa 2 Datos'!$K$9*N36*O36+'Optativa 2 Datos'!$K$10*P36*Q36+'Optativa 2 Datos'!$K$11*R36*S36+'Optativa 2 Datos'!$K$12*T36*U36+'Optativa 2 Datos'!$K$13*V36*W36,2)</f>
        <v>0</v>
      </c>
      <c r="AO36" s="22">
        <f>ROUND('Optativa 2 Datos'!$K$4*D36+'Optativa 2 Datos'!$K$5*F36+'Optativa 2 Datos'!$K$6*H36+'Optativa 2 Datos'!$K$7*J36+'Optativa 2 Datos'!$K$8*L36+'Optativa 2 Datos'!$K$9*N36+'Optativa 2 Datos'!$K$10*P36+'Optativa 2 Datos'!$K$11*R36+'Optativa 2 Datos'!$K$12*T36+'Optativa 2 Datos'!$K$13*V36,2)</f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2">
        <f>ROUND('Optativa 2 Datos'!$D$4*D37*E37+'Optativa 2 Datos'!$D$5*F37*G37+'Optativa 2 Datos'!$D$6*H37*I37+'Optativa 2 Datos'!$D$7*J37*K37+'Optativa 2 Datos'!$D$8*L37*M37+'Optativa 2 Datos'!$D$9*N37*O37+'Optativa 2 Datos'!$D$10*P37*Q37+'Optativa 2 Datos'!$D$11*R37*S37+'Optativa 2 Datos'!$D$12*T37*U37+'Optativa 2 Datos'!$D$13*V37*W37,2)</f>
        <v>0</v>
      </c>
      <c r="AA37" s="22">
        <f>ROUND('Optativa 2 Datos'!$D$4*D37+'Optativa 2 Datos'!$D$5*F37+'Optativa 2 Datos'!$D$6*H37+'Optativa 2 Datos'!$D$7*J37+'Optativa 2 Datos'!$D$8*L37+'Optativa 2 Datos'!$D$9*N37+'Optativa 2 Datos'!$D$10*P37+'Optativa 2 Datos'!$D$11*R37+'Optativa 2 Datos'!$D$12*T37+'Optativa 2 Datos'!$D$13*V37,2)</f>
        <v>0</v>
      </c>
      <c r="AB37" s="22">
        <f>ROUND('Optativa 2 Datos'!$E$4*D37*E37+'Optativa 2 Datos'!$E$5*F37*G37+'Optativa 2 Datos'!$E$6*H37*I37+'Optativa 2 Datos'!$E$7*J37*K37+'Optativa 2 Datos'!$E$8*L37*M37+'Optativa 2 Datos'!$E$9*N37*O37+'Optativa 2 Datos'!$E$10*P37*Q37+'Optativa 2 Datos'!$E$11*R37*S37+'Optativa 2 Datos'!$E$12*T37*U37+'Optativa 2 Datos'!$E$13*V37*W37,2)</f>
        <v>0</v>
      </c>
      <c r="AC37" s="22">
        <f>ROUND('Optativa 2 Datos'!$E$4*D37+'Optativa 2 Datos'!$E$5*F37+'Optativa 2 Datos'!$E$6*H37+'Optativa 2 Datos'!$E$7*J37+'Optativa 2 Datos'!$E$8*L37+'Optativa 2 Datos'!$E$9*N37+'Optativa 2 Datos'!$E$10*P37+'Optativa 2 Datos'!$E$11*R37+'Optativa 2 Datos'!$E$12*T37+'Optativa 2 Datos'!$E$13*V37,2)</f>
        <v>0</v>
      </c>
      <c r="AD37" s="22">
        <f>ROUND('Optativa 2 Datos'!$F$4*D37*E37+'Optativa 2 Datos'!$F$5*F37*G37+'Optativa 2 Datos'!$F$6*H37*I37+'Optativa 2 Datos'!$F$7*J37*K37+'Optativa 2 Datos'!$F$8*L37*M37+'Optativa 2 Datos'!$F$9*N37*O37+'Optativa 2 Datos'!$F$10*P37*Q37+'Optativa 2 Datos'!$F$11*R37*S37+'Optativa 2 Datos'!$F$12*T37*U37+'Optativa 2 Datos'!$F$13*V37*W37,2)</f>
        <v>0</v>
      </c>
      <c r="AE37" s="22">
        <f>ROUND('Optativa 2 Datos'!$F$4*D37+'Optativa 2 Datos'!$F$5*F37+'Optativa 2 Datos'!$F$6*H37+'Optativa 2 Datos'!$F$7*J37+'Optativa 2 Datos'!$F$8*L37+'Optativa 2 Datos'!$F$9*N37+'Optativa 2 Datos'!$F$10*P37+'Optativa 2 Datos'!$F$11*R37+'Optativa 2 Datos'!$F$12*T37+'Optativa 2 Datos'!$F$13*V37,2)</f>
        <v>0</v>
      </c>
      <c r="AF37" s="22">
        <f>ROUND('Optativa 2 Datos'!$G$4*D37*E37+'Optativa 2 Datos'!$G$5*F37*G37+'Optativa 2 Datos'!$G$6*H37*I37+'Optativa 2 Datos'!$G$7*J37*K37+'Optativa 2 Datos'!$G$8*L37*M37+'Optativa 2 Datos'!$G$9*N37*O37+'Optativa 2 Datos'!$G$10*P37*Q37+'Optativa 2 Datos'!$G$11*R37*S37+'Optativa 2 Datos'!$G$12*T37*U37+'Optativa 2 Datos'!$G$13*V37*W37,2)</f>
        <v>0</v>
      </c>
      <c r="AG37" s="22">
        <f>ROUND('Optativa 2 Datos'!$G$4*D37+'Optativa 2 Datos'!$G$5*F37+'Optativa 2 Datos'!$G$6*H37+'Optativa 2 Datos'!$G$7*J37+'Optativa 2 Datos'!$G$8*L37+'Optativa 2 Datos'!$G$9*N37+'Optativa 2 Datos'!$G$10*P37+'Optativa 2 Datos'!$G$11*R37+'Optativa 2 Datos'!$G$12*T37+'Optativa 2 Datos'!$G$13*V37,2)</f>
        <v>0</v>
      </c>
      <c r="AH37" s="22">
        <f>ROUND('Optativa 2 Datos'!$H$4*D37*E37+'Optativa 2 Datos'!$H$5*F37*G37+'Optativa 2 Datos'!$H$6*H37*I37+'Optativa 2 Datos'!$H$7*J37*K37+'Optativa 2 Datos'!$H$8*L37*M37+'Optativa 2 Datos'!$H$9*N37*O37+'Optativa 2 Datos'!$H$10*P37*Q37+'Optativa 2 Datos'!$H$11*R37*S37+'Optativa 2 Datos'!$H$12*T37*U37+'Optativa 2 Datos'!$H$13*V37*W37,2)</f>
        <v>0</v>
      </c>
      <c r="AI37" s="22">
        <f>ROUND('Optativa 2 Datos'!$H$4*D37+'Optativa 2 Datos'!$H$5*F37+'Optativa 2 Datos'!$H$6*H37+'Optativa 2 Datos'!$H$7*J37+'Optativa 2 Datos'!$H$8*L37+'Optativa 2 Datos'!$H$9*N37+'Optativa 2 Datos'!$H$10*P37+'Optativa 2 Datos'!$H$11*R37+'Optativa 2 Datos'!$H$12*T37+'Optativa 2 Datos'!$H$13*V37,2)</f>
        <v>0</v>
      </c>
      <c r="AJ37" s="22">
        <f>ROUND('Optativa 2 Datos'!$I$4*D37*E37+'Optativa 2 Datos'!$I$5*F37*G37+'Optativa 2 Datos'!$I$6*H37*I37+'Optativa 2 Datos'!$I$7*J37*K37+'Optativa 2 Datos'!$I$8*L37*M37+'Optativa 2 Datos'!$I$9*N37*O37+'Optativa 2 Datos'!$I$10*P37*Q37+'Optativa 2 Datos'!$I$11*R37*S37+'Optativa 2 Datos'!$I$12*T37*U37+'Optativa 2 Datos'!$I$13*V37*W37,2)</f>
        <v>0</v>
      </c>
      <c r="AK37" s="22">
        <f>ROUND('Optativa 2 Datos'!$I$4*D37+'Optativa 2 Datos'!$I$5*F37+'Optativa 2 Datos'!$I$6*H37+'Optativa 2 Datos'!$I$7*J37+'Optativa 2 Datos'!$I$8*L37+'Optativa 2 Datos'!$I$9*N37+'Optativa 2 Datos'!$I$10*P37+'Optativa 2 Datos'!$I$11*R37+'Optativa 2 Datos'!$I$12*T37+'Optativa 2 Datos'!$I$13*V37,2)</f>
        <v>0</v>
      </c>
      <c r="AL37" s="22">
        <f>ROUND('Optativa 2 Datos'!$J$4*D37*E37+'Optativa 2 Datos'!$J$5*F37*G37+'Optativa 2 Datos'!$J$6*H37*I37+'Optativa 2 Datos'!$J$7*J37*K37+'Optativa 2 Datos'!$J$8*L37*M37+'Optativa 2 Datos'!$J$9*N37*O37+'Optativa 2 Datos'!$J$10*P37*Q37+'Optativa 2 Datos'!$J$11*R37*S37+'Optativa 2 Datos'!$J$12*T37*U37+'Optativa 2 Datos'!$J$13*V37*W37,2)</f>
        <v>0</v>
      </c>
      <c r="AM37" s="22">
        <f>ROUND('Optativa 2 Datos'!$J$4*D37+'Optativa 2 Datos'!$J$5*F37+'Optativa 2 Datos'!$J$6*H37+'Optativa 2 Datos'!$J$7*J37+'Optativa 2 Datos'!$J$8*L37+'Optativa 2 Datos'!$J$9*N37+'Optativa 2 Datos'!$J$10*P37+'Optativa 2 Datos'!$J$11*R37+'Optativa 2 Datos'!$J$12*T37+'Optativa 2 Datos'!$J$13*V37,2)</f>
        <v>0</v>
      </c>
      <c r="AN37" s="22">
        <f>ROUND('Optativa 2 Datos'!$K$4*D37*E37+'Optativa 2 Datos'!$K$5*F37*G37+'Optativa 2 Datos'!$K$6*H37*I37+'Optativa 2 Datos'!$K$7*J37*K37+'Optativa 2 Datos'!$K$8*L37*M37+'Optativa 2 Datos'!$K$9*N37*O37+'Optativa 2 Datos'!$K$10*P37*Q37+'Optativa 2 Datos'!$K$11*R37*S37+'Optativa 2 Datos'!$K$12*T37*U37+'Optativa 2 Datos'!$K$13*V37*W37,2)</f>
        <v>0</v>
      </c>
      <c r="AO37" s="22">
        <f>ROUND('Optativa 2 Datos'!$K$4*D37+'Optativa 2 Datos'!$K$5*F37+'Optativa 2 Datos'!$K$6*H37+'Optativa 2 Datos'!$K$7*J37+'Optativa 2 Datos'!$K$8*L37+'Optativa 2 Datos'!$K$9*N37+'Optativa 2 Datos'!$K$10*P37+'Optativa 2 Datos'!$K$11*R37+'Optativa 2 Datos'!$K$12*T37+'Optativa 2 Datos'!$K$13*V37,2)</f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2">
        <f>ROUND('Optativa 2 Datos'!$D$4*D38*E38+'Optativa 2 Datos'!$D$5*F38*G38+'Optativa 2 Datos'!$D$6*H38*I38+'Optativa 2 Datos'!$D$7*J38*K38+'Optativa 2 Datos'!$D$8*L38*M38+'Optativa 2 Datos'!$D$9*N38*O38+'Optativa 2 Datos'!$D$10*P38*Q38+'Optativa 2 Datos'!$D$11*R38*S38+'Optativa 2 Datos'!$D$12*T38*U38+'Optativa 2 Datos'!$D$13*V38*W38,2)</f>
        <v>0</v>
      </c>
      <c r="AA38" s="22">
        <f>ROUND('Optativa 2 Datos'!$D$4*D38+'Optativa 2 Datos'!$D$5*F38+'Optativa 2 Datos'!$D$6*H38+'Optativa 2 Datos'!$D$7*J38+'Optativa 2 Datos'!$D$8*L38+'Optativa 2 Datos'!$D$9*N38+'Optativa 2 Datos'!$D$10*P38+'Optativa 2 Datos'!$D$11*R38+'Optativa 2 Datos'!$D$12*T38+'Optativa 2 Datos'!$D$13*V38,2)</f>
        <v>0</v>
      </c>
      <c r="AB38" s="22">
        <f>ROUND('Optativa 2 Datos'!$E$4*D38*E38+'Optativa 2 Datos'!$E$5*F38*G38+'Optativa 2 Datos'!$E$6*H38*I38+'Optativa 2 Datos'!$E$7*J38*K38+'Optativa 2 Datos'!$E$8*L38*M38+'Optativa 2 Datos'!$E$9*N38*O38+'Optativa 2 Datos'!$E$10*P38*Q38+'Optativa 2 Datos'!$E$11*R38*S38+'Optativa 2 Datos'!$E$12*T38*U38+'Optativa 2 Datos'!$E$13*V38*W38,2)</f>
        <v>0</v>
      </c>
      <c r="AC38" s="22">
        <f>ROUND('Optativa 2 Datos'!$E$4*D38+'Optativa 2 Datos'!$E$5*F38+'Optativa 2 Datos'!$E$6*H38+'Optativa 2 Datos'!$E$7*J38+'Optativa 2 Datos'!$E$8*L38+'Optativa 2 Datos'!$E$9*N38+'Optativa 2 Datos'!$E$10*P38+'Optativa 2 Datos'!$E$11*R38+'Optativa 2 Datos'!$E$12*T38+'Optativa 2 Datos'!$E$13*V38,2)</f>
        <v>0</v>
      </c>
      <c r="AD38" s="22">
        <f>ROUND('Optativa 2 Datos'!$F$4*D38*E38+'Optativa 2 Datos'!$F$5*F38*G38+'Optativa 2 Datos'!$F$6*H38*I38+'Optativa 2 Datos'!$F$7*J38*K38+'Optativa 2 Datos'!$F$8*L38*M38+'Optativa 2 Datos'!$F$9*N38*O38+'Optativa 2 Datos'!$F$10*P38*Q38+'Optativa 2 Datos'!$F$11*R38*S38+'Optativa 2 Datos'!$F$12*T38*U38+'Optativa 2 Datos'!$F$13*V38*W38,2)</f>
        <v>0</v>
      </c>
      <c r="AE38" s="22">
        <f>ROUND('Optativa 2 Datos'!$F$4*D38+'Optativa 2 Datos'!$F$5*F38+'Optativa 2 Datos'!$F$6*H38+'Optativa 2 Datos'!$F$7*J38+'Optativa 2 Datos'!$F$8*L38+'Optativa 2 Datos'!$F$9*N38+'Optativa 2 Datos'!$F$10*P38+'Optativa 2 Datos'!$F$11*R38+'Optativa 2 Datos'!$F$12*T38+'Optativa 2 Datos'!$F$13*V38,2)</f>
        <v>0</v>
      </c>
      <c r="AF38" s="22">
        <f>ROUND('Optativa 2 Datos'!$G$4*D38*E38+'Optativa 2 Datos'!$G$5*F38*G38+'Optativa 2 Datos'!$G$6*H38*I38+'Optativa 2 Datos'!$G$7*J38*K38+'Optativa 2 Datos'!$G$8*L38*M38+'Optativa 2 Datos'!$G$9*N38*O38+'Optativa 2 Datos'!$G$10*P38*Q38+'Optativa 2 Datos'!$G$11*R38*S38+'Optativa 2 Datos'!$G$12*T38*U38+'Optativa 2 Datos'!$G$13*V38*W38,2)</f>
        <v>0</v>
      </c>
      <c r="AG38" s="22">
        <f>ROUND('Optativa 2 Datos'!$G$4*D38+'Optativa 2 Datos'!$G$5*F38+'Optativa 2 Datos'!$G$6*H38+'Optativa 2 Datos'!$G$7*J38+'Optativa 2 Datos'!$G$8*L38+'Optativa 2 Datos'!$G$9*N38+'Optativa 2 Datos'!$G$10*P38+'Optativa 2 Datos'!$G$11*R38+'Optativa 2 Datos'!$G$12*T38+'Optativa 2 Datos'!$G$13*V38,2)</f>
        <v>0</v>
      </c>
      <c r="AH38" s="22">
        <f>ROUND('Optativa 2 Datos'!$H$4*D38*E38+'Optativa 2 Datos'!$H$5*F38*G38+'Optativa 2 Datos'!$H$6*H38*I38+'Optativa 2 Datos'!$H$7*J38*K38+'Optativa 2 Datos'!$H$8*L38*M38+'Optativa 2 Datos'!$H$9*N38*O38+'Optativa 2 Datos'!$H$10*P38*Q38+'Optativa 2 Datos'!$H$11*R38*S38+'Optativa 2 Datos'!$H$12*T38*U38+'Optativa 2 Datos'!$H$13*V38*W38,2)</f>
        <v>0</v>
      </c>
      <c r="AI38" s="22">
        <f>ROUND('Optativa 2 Datos'!$H$4*D38+'Optativa 2 Datos'!$H$5*F38+'Optativa 2 Datos'!$H$6*H38+'Optativa 2 Datos'!$H$7*J38+'Optativa 2 Datos'!$H$8*L38+'Optativa 2 Datos'!$H$9*N38+'Optativa 2 Datos'!$H$10*P38+'Optativa 2 Datos'!$H$11*R38+'Optativa 2 Datos'!$H$12*T38+'Optativa 2 Datos'!$H$13*V38,2)</f>
        <v>0</v>
      </c>
      <c r="AJ38" s="22">
        <f>ROUND('Optativa 2 Datos'!$I$4*D38*E38+'Optativa 2 Datos'!$I$5*F38*G38+'Optativa 2 Datos'!$I$6*H38*I38+'Optativa 2 Datos'!$I$7*J38*K38+'Optativa 2 Datos'!$I$8*L38*M38+'Optativa 2 Datos'!$I$9*N38*O38+'Optativa 2 Datos'!$I$10*P38*Q38+'Optativa 2 Datos'!$I$11*R38*S38+'Optativa 2 Datos'!$I$12*T38*U38+'Optativa 2 Datos'!$I$13*V38*W38,2)</f>
        <v>0</v>
      </c>
      <c r="AK38" s="22">
        <f>ROUND('Optativa 2 Datos'!$I$4*D38+'Optativa 2 Datos'!$I$5*F38+'Optativa 2 Datos'!$I$6*H38+'Optativa 2 Datos'!$I$7*J38+'Optativa 2 Datos'!$I$8*L38+'Optativa 2 Datos'!$I$9*N38+'Optativa 2 Datos'!$I$10*P38+'Optativa 2 Datos'!$I$11*R38+'Optativa 2 Datos'!$I$12*T38+'Optativa 2 Datos'!$I$13*V38,2)</f>
        <v>0</v>
      </c>
      <c r="AL38" s="22">
        <f>ROUND('Optativa 2 Datos'!$J$4*D38*E38+'Optativa 2 Datos'!$J$5*F38*G38+'Optativa 2 Datos'!$J$6*H38*I38+'Optativa 2 Datos'!$J$7*J38*K38+'Optativa 2 Datos'!$J$8*L38*M38+'Optativa 2 Datos'!$J$9*N38*O38+'Optativa 2 Datos'!$J$10*P38*Q38+'Optativa 2 Datos'!$J$11*R38*S38+'Optativa 2 Datos'!$J$12*T38*U38+'Optativa 2 Datos'!$J$13*V38*W38,2)</f>
        <v>0</v>
      </c>
      <c r="AM38" s="22">
        <f>ROUND('Optativa 2 Datos'!$J$4*D38+'Optativa 2 Datos'!$J$5*F38+'Optativa 2 Datos'!$J$6*H38+'Optativa 2 Datos'!$J$7*J38+'Optativa 2 Datos'!$J$8*L38+'Optativa 2 Datos'!$J$9*N38+'Optativa 2 Datos'!$J$10*P38+'Optativa 2 Datos'!$J$11*R38+'Optativa 2 Datos'!$J$12*T38+'Optativa 2 Datos'!$J$13*V38,2)</f>
        <v>0</v>
      </c>
      <c r="AN38" s="22">
        <f>ROUND('Optativa 2 Datos'!$K$4*D38*E38+'Optativa 2 Datos'!$K$5*F38*G38+'Optativa 2 Datos'!$K$6*H38*I38+'Optativa 2 Datos'!$K$7*J38*K38+'Optativa 2 Datos'!$K$8*L38*M38+'Optativa 2 Datos'!$K$9*N38*O38+'Optativa 2 Datos'!$K$10*P38*Q38+'Optativa 2 Datos'!$K$11*R38*S38+'Optativa 2 Datos'!$K$12*T38*U38+'Optativa 2 Datos'!$K$13*V38*W38,2)</f>
        <v>0</v>
      </c>
      <c r="AO38" s="22">
        <f>ROUND('Optativa 2 Datos'!$K$4*D38+'Optativa 2 Datos'!$K$5*F38+'Optativa 2 Datos'!$K$6*H38+'Optativa 2 Datos'!$K$7*J38+'Optativa 2 Datos'!$K$8*L38+'Optativa 2 Datos'!$K$9*N38+'Optativa 2 Datos'!$K$10*P38+'Optativa 2 Datos'!$K$11*R38+'Optativa 2 Datos'!$K$12*T38+'Optativa 2 Datos'!$K$13*V38,2)</f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2">
        <f>ROUND('Optativa 2 Datos'!$D$4*D39*E39+'Optativa 2 Datos'!$D$5*F39*G39+'Optativa 2 Datos'!$D$6*H39*I39+'Optativa 2 Datos'!$D$7*J39*K39+'Optativa 2 Datos'!$D$8*L39*M39+'Optativa 2 Datos'!$D$9*N39*O39+'Optativa 2 Datos'!$D$10*P39*Q39+'Optativa 2 Datos'!$D$11*R39*S39+'Optativa 2 Datos'!$D$12*T39*U39+'Optativa 2 Datos'!$D$13*V39*W39,2)</f>
        <v>0</v>
      </c>
      <c r="AA39" s="22">
        <f>ROUND('Optativa 2 Datos'!$D$4*D39+'Optativa 2 Datos'!$D$5*F39+'Optativa 2 Datos'!$D$6*H39+'Optativa 2 Datos'!$D$7*J39+'Optativa 2 Datos'!$D$8*L39+'Optativa 2 Datos'!$D$9*N39+'Optativa 2 Datos'!$D$10*P39+'Optativa 2 Datos'!$D$11*R39+'Optativa 2 Datos'!$D$12*T39+'Optativa 2 Datos'!$D$13*V39,2)</f>
        <v>0</v>
      </c>
      <c r="AB39" s="22">
        <f>ROUND('Optativa 2 Datos'!$E$4*D39*E39+'Optativa 2 Datos'!$E$5*F39*G39+'Optativa 2 Datos'!$E$6*H39*I39+'Optativa 2 Datos'!$E$7*J39*K39+'Optativa 2 Datos'!$E$8*L39*M39+'Optativa 2 Datos'!$E$9*N39*O39+'Optativa 2 Datos'!$E$10*P39*Q39+'Optativa 2 Datos'!$E$11*R39*S39+'Optativa 2 Datos'!$E$12*T39*U39+'Optativa 2 Datos'!$E$13*V39*W39,2)</f>
        <v>0</v>
      </c>
      <c r="AC39" s="22">
        <f>ROUND('Optativa 2 Datos'!$E$4*D39+'Optativa 2 Datos'!$E$5*F39+'Optativa 2 Datos'!$E$6*H39+'Optativa 2 Datos'!$E$7*J39+'Optativa 2 Datos'!$E$8*L39+'Optativa 2 Datos'!$E$9*N39+'Optativa 2 Datos'!$E$10*P39+'Optativa 2 Datos'!$E$11*R39+'Optativa 2 Datos'!$E$12*T39+'Optativa 2 Datos'!$E$13*V39,2)</f>
        <v>0</v>
      </c>
      <c r="AD39" s="22">
        <f>ROUND('Optativa 2 Datos'!$F$4*D39*E39+'Optativa 2 Datos'!$F$5*F39*G39+'Optativa 2 Datos'!$F$6*H39*I39+'Optativa 2 Datos'!$F$7*J39*K39+'Optativa 2 Datos'!$F$8*L39*M39+'Optativa 2 Datos'!$F$9*N39*O39+'Optativa 2 Datos'!$F$10*P39*Q39+'Optativa 2 Datos'!$F$11*R39*S39+'Optativa 2 Datos'!$F$12*T39*U39+'Optativa 2 Datos'!$F$13*V39*W39,2)</f>
        <v>0</v>
      </c>
      <c r="AE39" s="22">
        <f>ROUND('Optativa 2 Datos'!$F$4*D39+'Optativa 2 Datos'!$F$5*F39+'Optativa 2 Datos'!$F$6*H39+'Optativa 2 Datos'!$F$7*J39+'Optativa 2 Datos'!$F$8*L39+'Optativa 2 Datos'!$F$9*N39+'Optativa 2 Datos'!$F$10*P39+'Optativa 2 Datos'!$F$11*R39+'Optativa 2 Datos'!$F$12*T39+'Optativa 2 Datos'!$F$13*V39,2)</f>
        <v>0</v>
      </c>
      <c r="AF39" s="22">
        <f>ROUND('Optativa 2 Datos'!$G$4*D39*E39+'Optativa 2 Datos'!$G$5*F39*G39+'Optativa 2 Datos'!$G$6*H39*I39+'Optativa 2 Datos'!$G$7*J39*K39+'Optativa 2 Datos'!$G$8*L39*M39+'Optativa 2 Datos'!$G$9*N39*O39+'Optativa 2 Datos'!$G$10*P39*Q39+'Optativa 2 Datos'!$G$11*R39*S39+'Optativa 2 Datos'!$G$12*T39*U39+'Optativa 2 Datos'!$G$13*V39*W39,2)</f>
        <v>0</v>
      </c>
      <c r="AG39" s="22">
        <f>ROUND('Optativa 2 Datos'!$G$4*D39+'Optativa 2 Datos'!$G$5*F39+'Optativa 2 Datos'!$G$6*H39+'Optativa 2 Datos'!$G$7*J39+'Optativa 2 Datos'!$G$8*L39+'Optativa 2 Datos'!$G$9*N39+'Optativa 2 Datos'!$G$10*P39+'Optativa 2 Datos'!$G$11*R39+'Optativa 2 Datos'!$G$12*T39+'Optativa 2 Datos'!$G$13*V39,2)</f>
        <v>0</v>
      </c>
      <c r="AH39" s="22">
        <f>ROUND('Optativa 2 Datos'!$H$4*D39*E39+'Optativa 2 Datos'!$H$5*F39*G39+'Optativa 2 Datos'!$H$6*H39*I39+'Optativa 2 Datos'!$H$7*J39*K39+'Optativa 2 Datos'!$H$8*L39*M39+'Optativa 2 Datos'!$H$9*N39*O39+'Optativa 2 Datos'!$H$10*P39*Q39+'Optativa 2 Datos'!$H$11*R39*S39+'Optativa 2 Datos'!$H$12*T39*U39+'Optativa 2 Datos'!$H$13*V39*W39,2)</f>
        <v>0</v>
      </c>
      <c r="AI39" s="22">
        <f>ROUND('Optativa 2 Datos'!$H$4*D39+'Optativa 2 Datos'!$H$5*F39+'Optativa 2 Datos'!$H$6*H39+'Optativa 2 Datos'!$H$7*J39+'Optativa 2 Datos'!$H$8*L39+'Optativa 2 Datos'!$H$9*N39+'Optativa 2 Datos'!$H$10*P39+'Optativa 2 Datos'!$H$11*R39+'Optativa 2 Datos'!$H$12*T39+'Optativa 2 Datos'!$H$13*V39,2)</f>
        <v>0</v>
      </c>
      <c r="AJ39" s="22">
        <f>ROUND('Optativa 2 Datos'!$I$4*D39*E39+'Optativa 2 Datos'!$I$5*F39*G39+'Optativa 2 Datos'!$I$6*H39*I39+'Optativa 2 Datos'!$I$7*J39*K39+'Optativa 2 Datos'!$I$8*L39*M39+'Optativa 2 Datos'!$I$9*N39*O39+'Optativa 2 Datos'!$I$10*P39*Q39+'Optativa 2 Datos'!$I$11*R39*S39+'Optativa 2 Datos'!$I$12*T39*U39+'Optativa 2 Datos'!$I$13*V39*W39,2)</f>
        <v>0</v>
      </c>
      <c r="AK39" s="22">
        <f>ROUND('Optativa 2 Datos'!$I$4*D39+'Optativa 2 Datos'!$I$5*F39+'Optativa 2 Datos'!$I$6*H39+'Optativa 2 Datos'!$I$7*J39+'Optativa 2 Datos'!$I$8*L39+'Optativa 2 Datos'!$I$9*N39+'Optativa 2 Datos'!$I$10*P39+'Optativa 2 Datos'!$I$11*R39+'Optativa 2 Datos'!$I$12*T39+'Optativa 2 Datos'!$I$13*V39,2)</f>
        <v>0</v>
      </c>
      <c r="AL39" s="22">
        <f>ROUND('Optativa 2 Datos'!$J$4*D39*E39+'Optativa 2 Datos'!$J$5*F39*G39+'Optativa 2 Datos'!$J$6*H39*I39+'Optativa 2 Datos'!$J$7*J39*K39+'Optativa 2 Datos'!$J$8*L39*M39+'Optativa 2 Datos'!$J$9*N39*O39+'Optativa 2 Datos'!$J$10*P39*Q39+'Optativa 2 Datos'!$J$11*R39*S39+'Optativa 2 Datos'!$J$12*T39*U39+'Optativa 2 Datos'!$J$13*V39*W39,2)</f>
        <v>0</v>
      </c>
      <c r="AM39" s="22">
        <f>ROUND('Optativa 2 Datos'!$J$4*D39+'Optativa 2 Datos'!$J$5*F39+'Optativa 2 Datos'!$J$6*H39+'Optativa 2 Datos'!$J$7*J39+'Optativa 2 Datos'!$J$8*L39+'Optativa 2 Datos'!$J$9*N39+'Optativa 2 Datos'!$J$10*P39+'Optativa 2 Datos'!$J$11*R39+'Optativa 2 Datos'!$J$12*T39+'Optativa 2 Datos'!$J$13*V39,2)</f>
        <v>0</v>
      </c>
      <c r="AN39" s="22">
        <f>ROUND('Optativa 2 Datos'!$K$4*D39*E39+'Optativa 2 Datos'!$K$5*F39*G39+'Optativa 2 Datos'!$K$6*H39*I39+'Optativa 2 Datos'!$K$7*J39*K39+'Optativa 2 Datos'!$K$8*L39*M39+'Optativa 2 Datos'!$K$9*N39*O39+'Optativa 2 Datos'!$K$10*P39*Q39+'Optativa 2 Datos'!$K$11*R39*S39+'Optativa 2 Datos'!$K$12*T39*U39+'Optativa 2 Datos'!$K$13*V39*W39,2)</f>
        <v>0</v>
      </c>
      <c r="AO39" s="22">
        <f>ROUND('Optativa 2 Datos'!$K$4*D39+'Optativa 2 Datos'!$K$5*F39+'Optativa 2 Datos'!$K$6*H39+'Optativa 2 Datos'!$K$7*J39+'Optativa 2 Datos'!$K$8*L39+'Optativa 2 Datos'!$K$9*N39+'Optativa 2 Datos'!$K$10*P39+'Optativa 2 Datos'!$K$11*R39+'Optativa 2 Datos'!$K$12*T39+'Optativa 2 Datos'!$K$13*V39,2)</f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2">
        <f>ROUND('Optativa 2 Datos'!$D$4*D40*E40+'Optativa 2 Datos'!$D$5*F40*G40+'Optativa 2 Datos'!$D$6*H40*I40+'Optativa 2 Datos'!$D$7*J40*K40+'Optativa 2 Datos'!$D$8*L40*M40+'Optativa 2 Datos'!$D$9*N40*O40+'Optativa 2 Datos'!$D$10*P40*Q40+'Optativa 2 Datos'!$D$11*R40*S40+'Optativa 2 Datos'!$D$12*T40*U40+'Optativa 2 Datos'!$D$13*V40*W40,2)</f>
        <v>0</v>
      </c>
      <c r="AA40" s="22">
        <f>ROUND('Optativa 2 Datos'!$D$4*D40+'Optativa 2 Datos'!$D$5*F40+'Optativa 2 Datos'!$D$6*H40+'Optativa 2 Datos'!$D$7*J40+'Optativa 2 Datos'!$D$8*L40+'Optativa 2 Datos'!$D$9*N40+'Optativa 2 Datos'!$D$10*P40+'Optativa 2 Datos'!$D$11*R40+'Optativa 2 Datos'!$D$12*T40+'Optativa 2 Datos'!$D$13*V40,2)</f>
        <v>0</v>
      </c>
      <c r="AB40" s="22">
        <f>ROUND('Optativa 2 Datos'!$E$4*D40*E40+'Optativa 2 Datos'!$E$5*F40*G40+'Optativa 2 Datos'!$E$6*H40*I40+'Optativa 2 Datos'!$E$7*J40*K40+'Optativa 2 Datos'!$E$8*L40*M40+'Optativa 2 Datos'!$E$9*N40*O40+'Optativa 2 Datos'!$E$10*P40*Q40+'Optativa 2 Datos'!$E$11*R40*S40+'Optativa 2 Datos'!$E$12*T40*U40+'Optativa 2 Datos'!$E$13*V40*W40,2)</f>
        <v>0</v>
      </c>
      <c r="AC40" s="22">
        <f>ROUND('Optativa 2 Datos'!$E$4*D40+'Optativa 2 Datos'!$E$5*F40+'Optativa 2 Datos'!$E$6*H40+'Optativa 2 Datos'!$E$7*J40+'Optativa 2 Datos'!$E$8*L40+'Optativa 2 Datos'!$E$9*N40+'Optativa 2 Datos'!$E$10*P40+'Optativa 2 Datos'!$E$11*R40+'Optativa 2 Datos'!$E$12*T40+'Optativa 2 Datos'!$E$13*V40,2)</f>
        <v>0</v>
      </c>
      <c r="AD40" s="22">
        <f>ROUND('Optativa 2 Datos'!$F$4*D40*E40+'Optativa 2 Datos'!$F$5*F40*G40+'Optativa 2 Datos'!$F$6*H40*I40+'Optativa 2 Datos'!$F$7*J40*K40+'Optativa 2 Datos'!$F$8*L40*M40+'Optativa 2 Datos'!$F$9*N40*O40+'Optativa 2 Datos'!$F$10*P40*Q40+'Optativa 2 Datos'!$F$11*R40*S40+'Optativa 2 Datos'!$F$12*T40*U40+'Optativa 2 Datos'!$F$13*V40*W40,2)</f>
        <v>0</v>
      </c>
      <c r="AE40" s="22">
        <f>ROUND('Optativa 2 Datos'!$F$4*D40+'Optativa 2 Datos'!$F$5*F40+'Optativa 2 Datos'!$F$6*H40+'Optativa 2 Datos'!$F$7*J40+'Optativa 2 Datos'!$F$8*L40+'Optativa 2 Datos'!$F$9*N40+'Optativa 2 Datos'!$F$10*P40+'Optativa 2 Datos'!$F$11*R40+'Optativa 2 Datos'!$F$12*T40+'Optativa 2 Datos'!$F$13*V40,2)</f>
        <v>0</v>
      </c>
      <c r="AF40" s="22">
        <f>ROUND('Optativa 2 Datos'!$G$4*D40*E40+'Optativa 2 Datos'!$G$5*F40*G40+'Optativa 2 Datos'!$G$6*H40*I40+'Optativa 2 Datos'!$G$7*J40*K40+'Optativa 2 Datos'!$G$8*L40*M40+'Optativa 2 Datos'!$G$9*N40*O40+'Optativa 2 Datos'!$G$10*P40*Q40+'Optativa 2 Datos'!$G$11*R40*S40+'Optativa 2 Datos'!$G$12*T40*U40+'Optativa 2 Datos'!$G$13*V40*W40,2)</f>
        <v>0</v>
      </c>
      <c r="AG40" s="22">
        <f>ROUND('Optativa 2 Datos'!$G$4*D40+'Optativa 2 Datos'!$G$5*F40+'Optativa 2 Datos'!$G$6*H40+'Optativa 2 Datos'!$G$7*J40+'Optativa 2 Datos'!$G$8*L40+'Optativa 2 Datos'!$G$9*N40+'Optativa 2 Datos'!$G$10*P40+'Optativa 2 Datos'!$G$11*R40+'Optativa 2 Datos'!$G$12*T40+'Optativa 2 Datos'!$G$13*V40,2)</f>
        <v>0</v>
      </c>
      <c r="AH40" s="22">
        <f>ROUND('Optativa 2 Datos'!$H$4*D40*E40+'Optativa 2 Datos'!$H$5*F40*G40+'Optativa 2 Datos'!$H$6*H40*I40+'Optativa 2 Datos'!$H$7*J40*K40+'Optativa 2 Datos'!$H$8*L40*M40+'Optativa 2 Datos'!$H$9*N40*O40+'Optativa 2 Datos'!$H$10*P40*Q40+'Optativa 2 Datos'!$H$11*R40*S40+'Optativa 2 Datos'!$H$12*T40*U40+'Optativa 2 Datos'!$H$13*V40*W40,2)</f>
        <v>0</v>
      </c>
      <c r="AI40" s="22">
        <f>ROUND('Optativa 2 Datos'!$H$4*D40+'Optativa 2 Datos'!$H$5*F40+'Optativa 2 Datos'!$H$6*H40+'Optativa 2 Datos'!$H$7*J40+'Optativa 2 Datos'!$H$8*L40+'Optativa 2 Datos'!$H$9*N40+'Optativa 2 Datos'!$H$10*P40+'Optativa 2 Datos'!$H$11*R40+'Optativa 2 Datos'!$H$12*T40+'Optativa 2 Datos'!$H$13*V40,2)</f>
        <v>0</v>
      </c>
      <c r="AJ40" s="22">
        <f>ROUND('Optativa 2 Datos'!$I$4*D40*E40+'Optativa 2 Datos'!$I$5*F40*G40+'Optativa 2 Datos'!$I$6*H40*I40+'Optativa 2 Datos'!$I$7*J40*K40+'Optativa 2 Datos'!$I$8*L40*M40+'Optativa 2 Datos'!$I$9*N40*O40+'Optativa 2 Datos'!$I$10*P40*Q40+'Optativa 2 Datos'!$I$11*R40*S40+'Optativa 2 Datos'!$I$12*T40*U40+'Optativa 2 Datos'!$I$13*V40*W40,2)</f>
        <v>0</v>
      </c>
      <c r="AK40" s="22">
        <f>ROUND('Optativa 2 Datos'!$I$4*D40+'Optativa 2 Datos'!$I$5*F40+'Optativa 2 Datos'!$I$6*H40+'Optativa 2 Datos'!$I$7*J40+'Optativa 2 Datos'!$I$8*L40+'Optativa 2 Datos'!$I$9*N40+'Optativa 2 Datos'!$I$10*P40+'Optativa 2 Datos'!$I$11*R40+'Optativa 2 Datos'!$I$12*T40+'Optativa 2 Datos'!$I$13*V40,2)</f>
        <v>0</v>
      </c>
      <c r="AL40" s="22">
        <f>ROUND('Optativa 2 Datos'!$J$4*D40*E40+'Optativa 2 Datos'!$J$5*F40*G40+'Optativa 2 Datos'!$J$6*H40*I40+'Optativa 2 Datos'!$J$7*J40*K40+'Optativa 2 Datos'!$J$8*L40*M40+'Optativa 2 Datos'!$J$9*N40*O40+'Optativa 2 Datos'!$J$10*P40*Q40+'Optativa 2 Datos'!$J$11*R40*S40+'Optativa 2 Datos'!$J$12*T40*U40+'Optativa 2 Datos'!$J$13*V40*W40,2)</f>
        <v>0</v>
      </c>
      <c r="AM40" s="22">
        <f>ROUND('Optativa 2 Datos'!$J$4*D40+'Optativa 2 Datos'!$J$5*F40+'Optativa 2 Datos'!$J$6*H40+'Optativa 2 Datos'!$J$7*J40+'Optativa 2 Datos'!$J$8*L40+'Optativa 2 Datos'!$J$9*N40+'Optativa 2 Datos'!$J$10*P40+'Optativa 2 Datos'!$J$11*R40+'Optativa 2 Datos'!$J$12*T40+'Optativa 2 Datos'!$J$13*V40,2)</f>
        <v>0</v>
      </c>
      <c r="AN40" s="22">
        <f>ROUND('Optativa 2 Datos'!$K$4*D40*E40+'Optativa 2 Datos'!$K$5*F40*G40+'Optativa 2 Datos'!$K$6*H40*I40+'Optativa 2 Datos'!$K$7*J40*K40+'Optativa 2 Datos'!$K$8*L40*M40+'Optativa 2 Datos'!$K$9*N40*O40+'Optativa 2 Datos'!$K$10*P40*Q40+'Optativa 2 Datos'!$K$11*R40*S40+'Optativa 2 Datos'!$K$12*T40*U40+'Optativa 2 Datos'!$K$13*V40*W40,2)</f>
        <v>0</v>
      </c>
      <c r="AO40" s="22">
        <f>ROUND('Optativa 2 Datos'!$K$4*D40+'Optativa 2 Datos'!$K$5*F40+'Optativa 2 Datos'!$K$6*H40+'Optativa 2 Datos'!$K$7*J40+'Optativa 2 Datos'!$K$8*L40+'Optativa 2 Datos'!$K$9*N40+'Optativa 2 Datos'!$K$10*P40+'Optativa 2 Datos'!$K$11*R40+'Optativa 2 Datos'!$K$12*T40+'Optativa 2 Datos'!$K$13*V40,2)</f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2">
        <f>ROUND('Optativa 2 Datos'!$D$4*D41*E41+'Optativa 2 Datos'!$D$5*F41*G41+'Optativa 2 Datos'!$D$6*H41*I41+'Optativa 2 Datos'!$D$7*J41*K41+'Optativa 2 Datos'!$D$8*L41*M41+'Optativa 2 Datos'!$D$9*N41*O41+'Optativa 2 Datos'!$D$10*P41*Q41+'Optativa 2 Datos'!$D$11*R41*S41+'Optativa 2 Datos'!$D$12*T41*U41+'Optativa 2 Datos'!$D$13*V41*W41,2)</f>
        <v>0</v>
      </c>
      <c r="AA41" s="22">
        <f>ROUND('Optativa 2 Datos'!$D$4*D41+'Optativa 2 Datos'!$D$5*F41+'Optativa 2 Datos'!$D$6*H41+'Optativa 2 Datos'!$D$7*J41+'Optativa 2 Datos'!$D$8*L41+'Optativa 2 Datos'!$D$9*N41+'Optativa 2 Datos'!$D$10*P41+'Optativa 2 Datos'!$D$11*R41+'Optativa 2 Datos'!$D$12*T41+'Optativa 2 Datos'!$D$13*V41,2)</f>
        <v>0</v>
      </c>
      <c r="AB41" s="22">
        <f>ROUND('Optativa 2 Datos'!$E$4*D41*E41+'Optativa 2 Datos'!$E$5*F41*G41+'Optativa 2 Datos'!$E$6*H41*I41+'Optativa 2 Datos'!$E$7*J41*K41+'Optativa 2 Datos'!$E$8*L41*M41+'Optativa 2 Datos'!$E$9*N41*O41+'Optativa 2 Datos'!$E$10*P41*Q41+'Optativa 2 Datos'!$E$11*R41*S41+'Optativa 2 Datos'!$E$12*T41*U41+'Optativa 2 Datos'!$E$13*V41*W41,2)</f>
        <v>0</v>
      </c>
      <c r="AC41" s="22">
        <f>ROUND('Optativa 2 Datos'!$E$4*D41+'Optativa 2 Datos'!$E$5*F41+'Optativa 2 Datos'!$E$6*H41+'Optativa 2 Datos'!$E$7*J41+'Optativa 2 Datos'!$E$8*L41+'Optativa 2 Datos'!$E$9*N41+'Optativa 2 Datos'!$E$10*P41+'Optativa 2 Datos'!$E$11*R41+'Optativa 2 Datos'!$E$12*T41+'Optativa 2 Datos'!$E$13*V41,2)</f>
        <v>0</v>
      </c>
      <c r="AD41" s="22">
        <f>ROUND('Optativa 2 Datos'!$F$4*D41*E41+'Optativa 2 Datos'!$F$5*F41*G41+'Optativa 2 Datos'!$F$6*H41*I41+'Optativa 2 Datos'!$F$7*J41*K41+'Optativa 2 Datos'!$F$8*L41*M41+'Optativa 2 Datos'!$F$9*N41*O41+'Optativa 2 Datos'!$F$10*P41*Q41+'Optativa 2 Datos'!$F$11*R41*S41+'Optativa 2 Datos'!$F$12*T41*U41+'Optativa 2 Datos'!$F$13*V41*W41,2)</f>
        <v>0</v>
      </c>
      <c r="AE41" s="22">
        <f>ROUND('Optativa 2 Datos'!$F$4*D41+'Optativa 2 Datos'!$F$5*F41+'Optativa 2 Datos'!$F$6*H41+'Optativa 2 Datos'!$F$7*J41+'Optativa 2 Datos'!$F$8*L41+'Optativa 2 Datos'!$F$9*N41+'Optativa 2 Datos'!$F$10*P41+'Optativa 2 Datos'!$F$11*R41+'Optativa 2 Datos'!$F$12*T41+'Optativa 2 Datos'!$F$13*V41,2)</f>
        <v>0</v>
      </c>
      <c r="AF41" s="22">
        <f>ROUND('Optativa 2 Datos'!$G$4*D41*E41+'Optativa 2 Datos'!$G$5*F41*G41+'Optativa 2 Datos'!$G$6*H41*I41+'Optativa 2 Datos'!$G$7*J41*K41+'Optativa 2 Datos'!$G$8*L41*M41+'Optativa 2 Datos'!$G$9*N41*O41+'Optativa 2 Datos'!$G$10*P41*Q41+'Optativa 2 Datos'!$G$11*R41*S41+'Optativa 2 Datos'!$G$12*T41*U41+'Optativa 2 Datos'!$G$13*V41*W41,2)</f>
        <v>0</v>
      </c>
      <c r="AG41" s="22">
        <f>ROUND('Optativa 2 Datos'!$G$4*D41+'Optativa 2 Datos'!$G$5*F41+'Optativa 2 Datos'!$G$6*H41+'Optativa 2 Datos'!$G$7*J41+'Optativa 2 Datos'!$G$8*L41+'Optativa 2 Datos'!$G$9*N41+'Optativa 2 Datos'!$G$10*P41+'Optativa 2 Datos'!$G$11*R41+'Optativa 2 Datos'!$G$12*T41+'Optativa 2 Datos'!$G$13*V41,2)</f>
        <v>0</v>
      </c>
      <c r="AH41" s="22">
        <f>ROUND('Optativa 2 Datos'!$H$4*D41*E41+'Optativa 2 Datos'!$H$5*F41*G41+'Optativa 2 Datos'!$H$6*H41*I41+'Optativa 2 Datos'!$H$7*J41*K41+'Optativa 2 Datos'!$H$8*L41*M41+'Optativa 2 Datos'!$H$9*N41*O41+'Optativa 2 Datos'!$H$10*P41*Q41+'Optativa 2 Datos'!$H$11*R41*S41+'Optativa 2 Datos'!$H$12*T41*U41+'Optativa 2 Datos'!$H$13*V41*W41,2)</f>
        <v>0</v>
      </c>
      <c r="AI41" s="22">
        <f>ROUND('Optativa 2 Datos'!$H$4*D41+'Optativa 2 Datos'!$H$5*F41+'Optativa 2 Datos'!$H$6*H41+'Optativa 2 Datos'!$H$7*J41+'Optativa 2 Datos'!$H$8*L41+'Optativa 2 Datos'!$H$9*N41+'Optativa 2 Datos'!$H$10*P41+'Optativa 2 Datos'!$H$11*R41+'Optativa 2 Datos'!$H$12*T41+'Optativa 2 Datos'!$H$13*V41,2)</f>
        <v>0</v>
      </c>
      <c r="AJ41" s="22">
        <f>ROUND('Optativa 2 Datos'!$I$4*D41*E41+'Optativa 2 Datos'!$I$5*F41*G41+'Optativa 2 Datos'!$I$6*H41*I41+'Optativa 2 Datos'!$I$7*J41*K41+'Optativa 2 Datos'!$I$8*L41*M41+'Optativa 2 Datos'!$I$9*N41*O41+'Optativa 2 Datos'!$I$10*P41*Q41+'Optativa 2 Datos'!$I$11*R41*S41+'Optativa 2 Datos'!$I$12*T41*U41+'Optativa 2 Datos'!$I$13*V41*W41,2)</f>
        <v>0</v>
      </c>
      <c r="AK41" s="22">
        <f>ROUND('Optativa 2 Datos'!$I$4*D41+'Optativa 2 Datos'!$I$5*F41+'Optativa 2 Datos'!$I$6*H41+'Optativa 2 Datos'!$I$7*J41+'Optativa 2 Datos'!$I$8*L41+'Optativa 2 Datos'!$I$9*N41+'Optativa 2 Datos'!$I$10*P41+'Optativa 2 Datos'!$I$11*R41+'Optativa 2 Datos'!$I$12*T41+'Optativa 2 Datos'!$I$13*V41,2)</f>
        <v>0</v>
      </c>
      <c r="AL41" s="22">
        <f>ROUND('Optativa 2 Datos'!$J$4*D41*E41+'Optativa 2 Datos'!$J$5*F41*G41+'Optativa 2 Datos'!$J$6*H41*I41+'Optativa 2 Datos'!$J$7*J41*K41+'Optativa 2 Datos'!$J$8*L41*M41+'Optativa 2 Datos'!$J$9*N41*O41+'Optativa 2 Datos'!$J$10*P41*Q41+'Optativa 2 Datos'!$J$11*R41*S41+'Optativa 2 Datos'!$J$12*T41*U41+'Optativa 2 Datos'!$J$13*V41*W41,2)</f>
        <v>0</v>
      </c>
      <c r="AM41" s="22">
        <f>ROUND('Optativa 2 Datos'!$J$4*D41+'Optativa 2 Datos'!$J$5*F41+'Optativa 2 Datos'!$J$6*H41+'Optativa 2 Datos'!$J$7*J41+'Optativa 2 Datos'!$J$8*L41+'Optativa 2 Datos'!$J$9*N41+'Optativa 2 Datos'!$J$10*P41+'Optativa 2 Datos'!$J$11*R41+'Optativa 2 Datos'!$J$12*T41+'Optativa 2 Datos'!$J$13*V41,2)</f>
        <v>0</v>
      </c>
      <c r="AN41" s="22">
        <f>ROUND('Optativa 2 Datos'!$K$4*D41*E41+'Optativa 2 Datos'!$K$5*F41*G41+'Optativa 2 Datos'!$K$6*H41*I41+'Optativa 2 Datos'!$K$7*J41*K41+'Optativa 2 Datos'!$K$8*L41*M41+'Optativa 2 Datos'!$K$9*N41*O41+'Optativa 2 Datos'!$K$10*P41*Q41+'Optativa 2 Datos'!$K$11*R41*S41+'Optativa 2 Datos'!$K$12*T41*U41+'Optativa 2 Datos'!$K$13*V41*W41,2)</f>
        <v>0</v>
      </c>
      <c r="AO41" s="22">
        <f>ROUND('Optativa 2 Datos'!$K$4*D41+'Optativa 2 Datos'!$K$5*F41+'Optativa 2 Datos'!$K$6*H41+'Optativa 2 Datos'!$K$7*J41+'Optativa 2 Datos'!$K$8*L41+'Optativa 2 Datos'!$K$9*N41+'Optativa 2 Datos'!$K$10*P41+'Optativa 2 Datos'!$K$11*R41+'Optativa 2 Datos'!$K$12*T41+'Optativa 2 Datos'!$K$13*V41,2)</f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2">
        <f>ROUND('Optativa 2 Datos'!$D$4*D42*E42+'Optativa 2 Datos'!$D$5*F42*G42+'Optativa 2 Datos'!$D$6*H42*I42+'Optativa 2 Datos'!$D$7*J42*K42+'Optativa 2 Datos'!$D$8*L42*M42+'Optativa 2 Datos'!$D$9*N42*O42+'Optativa 2 Datos'!$D$10*P42*Q42+'Optativa 2 Datos'!$D$11*R42*S42+'Optativa 2 Datos'!$D$12*T42*U42+'Optativa 2 Datos'!$D$13*V42*W42,2)</f>
        <v>0</v>
      </c>
      <c r="AA42" s="22">
        <f>ROUND('Optativa 2 Datos'!$D$4*D42+'Optativa 2 Datos'!$D$5*F42+'Optativa 2 Datos'!$D$6*H42+'Optativa 2 Datos'!$D$7*J42+'Optativa 2 Datos'!$D$8*L42+'Optativa 2 Datos'!$D$9*N42+'Optativa 2 Datos'!$D$10*P42+'Optativa 2 Datos'!$D$11*R42+'Optativa 2 Datos'!$D$12*T42+'Optativa 2 Datos'!$D$13*V42,2)</f>
        <v>0</v>
      </c>
      <c r="AB42" s="22">
        <f>ROUND('Optativa 2 Datos'!$E$4*D42*E42+'Optativa 2 Datos'!$E$5*F42*G42+'Optativa 2 Datos'!$E$6*H42*I42+'Optativa 2 Datos'!$E$7*J42*K42+'Optativa 2 Datos'!$E$8*L42*M42+'Optativa 2 Datos'!$E$9*N42*O42+'Optativa 2 Datos'!$E$10*P42*Q42+'Optativa 2 Datos'!$E$11*R42*S42+'Optativa 2 Datos'!$E$12*T42*U42+'Optativa 2 Datos'!$E$13*V42*W42,2)</f>
        <v>0</v>
      </c>
      <c r="AC42" s="22">
        <f>ROUND('Optativa 2 Datos'!$E$4*D42+'Optativa 2 Datos'!$E$5*F42+'Optativa 2 Datos'!$E$6*H42+'Optativa 2 Datos'!$E$7*J42+'Optativa 2 Datos'!$E$8*L42+'Optativa 2 Datos'!$E$9*N42+'Optativa 2 Datos'!$E$10*P42+'Optativa 2 Datos'!$E$11*R42+'Optativa 2 Datos'!$E$12*T42+'Optativa 2 Datos'!$E$13*V42,2)</f>
        <v>0</v>
      </c>
      <c r="AD42" s="22">
        <f>ROUND('Optativa 2 Datos'!$F$4*D42*E42+'Optativa 2 Datos'!$F$5*F42*G42+'Optativa 2 Datos'!$F$6*H42*I42+'Optativa 2 Datos'!$F$7*J42*K42+'Optativa 2 Datos'!$F$8*L42*M42+'Optativa 2 Datos'!$F$9*N42*O42+'Optativa 2 Datos'!$F$10*P42*Q42+'Optativa 2 Datos'!$F$11*R42*S42+'Optativa 2 Datos'!$F$12*T42*U42+'Optativa 2 Datos'!$F$13*V42*W42,2)</f>
        <v>0</v>
      </c>
      <c r="AE42" s="22">
        <f>ROUND('Optativa 2 Datos'!$F$4*D42+'Optativa 2 Datos'!$F$5*F42+'Optativa 2 Datos'!$F$6*H42+'Optativa 2 Datos'!$F$7*J42+'Optativa 2 Datos'!$F$8*L42+'Optativa 2 Datos'!$F$9*N42+'Optativa 2 Datos'!$F$10*P42+'Optativa 2 Datos'!$F$11*R42+'Optativa 2 Datos'!$F$12*T42+'Optativa 2 Datos'!$F$13*V42,2)</f>
        <v>0</v>
      </c>
      <c r="AF42" s="22">
        <f>ROUND('Optativa 2 Datos'!$G$4*D42*E42+'Optativa 2 Datos'!$G$5*F42*G42+'Optativa 2 Datos'!$G$6*H42*I42+'Optativa 2 Datos'!$G$7*J42*K42+'Optativa 2 Datos'!$G$8*L42*M42+'Optativa 2 Datos'!$G$9*N42*O42+'Optativa 2 Datos'!$G$10*P42*Q42+'Optativa 2 Datos'!$G$11*R42*S42+'Optativa 2 Datos'!$G$12*T42*U42+'Optativa 2 Datos'!$G$13*V42*W42,2)</f>
        <v>0</v>
      </c>
      <c r="AG42" s="22">
        <f>ROUND('Optativa 2 Datos'!$G$4*D42+'Optativa 2 Datos'!$G$5*F42+'Optativa 2 Datos'!$G$6*H42+'Optativa 2 Datos'!$G$7*J42+'Optativa 2 Datos'!$G$8*L42+'Optativa 2 Datos'!$G$9*N42+'Optativa 2 Datos'!$G$10*P42+'Optativa 2 Datos'!$G$11*R42+'Optativa 2 Datos'!$G$12*T42+'Optativa 2 Datos'!$G$13*V42,2)</f>
        <v>0</v>
      </c>
      <c r="AH42" s="22">
        <f>ROUND('Optativa 2 Datos'!$H$4*D42*E42+'Optativa 2 Datos'!$H$5*F42*G42+'Optativa 2 Datos'!$H$6*H42*I42+'Optativa 2 Datos'!$H$7*J42*K42+'Optativa 2 Datos'!$H$8*L42*M42+'Optativa 2 Datos'!$H$9*N42*O42+'Optativa 2 Datos'!$H$10*P42*Q42+'Optativa 2 Datos'!$H$11*R42*S42+'Optativa 2 Datos'!$H$12*T42*U42+'Optativa 2 Datos'!$H$13*V42*W42,2)</f>
        <v>0</v>
      </c>
      <c r="AI42" s="22">
        <f>ROUND('Optativa 2 Datos'!$H$4*D42+'Optativa 2 Datos'!$H$5*F42+'Optativa 2 Datos'!$H$6*H42+'Optativa 2 Datos'!$H$7*J42+'Optativa 2 Datos'!$H$8*L42+'Optativa 2 Datos'!$H$9*N42+'Optativa 2 Datos'!$H$10*P42+'Optativa 2 Datos'!$H$11*R42+'Optativa 2 Datos'!$H$12*T42+'Optativa 2 Datos'!$H$13*V42,2)</f>
        <v>0</v>
      </c>
      <c r="AJ42" s="22">
        <f>ROUND('Optativa 2 Datos'!$I$4*D42*E42+'Optativa 2 Datos'!$I$5*F42*G42+'Optativa 2 Datos'!$I$6*H42*I42+'Optativa 2 Datos'!$I$7*J42*K42+'Optativa 2 Datos'!$I$8*L42*M42+'Optativa 2 Datos'!$I$9*N42*O42+'Optativa 2 Datos'!$I$10*P42*Q42+'Optativa 2 Datos'!$I$11*R42*S42+'Optativa 2 Datos'!$I$12*T42*U42+'Optativa 2 Datos'!$I$13*V42*W42,2)</f>
        <v>0</v>
      </c>
      <c r="AK42" s="22">
        <f>ROUND('Optativa 2 Datos'!$I$4*D42+'Optativa 2 Datos'!$I$5*F42+'Optativa 2 Datos'!$I$6*H42+'Optativa 2 Datos'!$I$7*J42+'Optativa 2 Datos'!$I$8*L42+'Optativa 2 Datos'!$I$9*N42+'Optativa 2 Datos'!$I$10*P42+'Optativa 2 Datos'!$I$11*R42+'Optativa 2 Datos'!$I$12*T42+'Optativa 2 Datos'!$I$13*V42,2)</f>
        <v>0</v>
      </c>
      <c r="AL42" s="22">
        <f>ROUND('Optativa 2 Datos'!$J$4*D42*E42+'Optativa 2 Datos'!$J$5*F42*G42+'Optativa 2 Datos'!$J$6*H42*I42+'Optativa 2 Datos'!$J$7*J42*K42+'Optativa 2 Datos'!$J$8*L42*M42+'Optativa 2 Datos'!$J$9*N42*O42+'Optativa 2 Datos'!$J$10*P42*Q42+'Optativa 2 Datos'!$J$11*R42*S42+'Optativa 2 Datos'!$J$12*T42*U42+'Optativa 2 Datos'!$J$13*V42*W42,2)</f>
        <v>0</v>
      </c>
      <c r="AM42" s="22">
        <f>ROUND('Optativa 2 Datos'!$J$4*D42+'Optativa 2 Datos'!$J$5*F42+'Optativa 2 Datos'!$J$6*H42+'Optativa 2 Datos'!$J$7*J42+'Optativa 2 Datos'!$J$8*L42+'Optativa 2 Datos'!$J$9*N42+'Optativa 2 Datos'!$J$10*P42+'Optativa 2 Datos'!$J$11*R42+'Optativa 2 Datos'!$J$12*T42+'Optativa 2 Datos'!$J$13*V42,2)</f>
        <v>0</v>
      </c>
      <c r="AN42" s="22">
        <f>ROUND('Optativa 2 Datos'!$K$4*D42*E42+'Optativa 2 Datos'!$K$5*F42*G42+'Optativa 2 Datos'!$K$6*H42*I42+'Optativa 2 Datos'!$K$7*J42*K42+'Optativa 2 Datos'!$K$8*L42*M42+'Optativa 2 Datos'!$K$9*N42*O42+'Optativa 2 Datos'!$K$10*P42*Q42+'Optativa 2 Datos'!$K$11*R42*S42+'Optativa 2 Datos'!$K$12*T42*U42+'Optativa 2 Datos'!$K$13*V42*W42,2)</f>
        <v>0</v>
      </c>
      <c r="AO42" s="22">
        <f>ROUND('Optativa 2 Datos'!$K$4*D42+'Optativa 2 Datos'!$K$5*F42+'Optativa 2 Datos'!$K$6*H42+'Optativa 2 Datos'!$K$7*J42+'Optativa 2 Datos'!$K$8*L42+'Optativa 2 Datos'!$K$9*N42+'Optativa 2 Datos'!$K$10*P42+'Optativa 2 Datos'!$K$11*R42+'Optativa 2 Datos'!$K$12*T42+'Optativa 2 Datos'!$K$13*V42,2)</f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2">
        <f>ROUND('Optativa 2 Datos'!$D$4*D43*E43+'Optativa 2 Datos'!$D$5*F43*G43+'Optativa 2 Datos'!$D$6*H43*I43+'Optativa 2 Datos'!$D$7*J43*K43+'Optativa 2 Datos'!$D$8*L43*M43+'Optativa 2 Datos'!$D$9*N43*O43+'Optativa 2 Datos'!$D$10*P43*Q43+'Optativa 2 Datos'!$D$11*R43*S43+'Optativa 2 Datos'!$D$12*T43*U43+'Optativa 2 Datos'!$D$13*V43*W43,2)</f>
        <v>0</v>
      </c>
      <c r="AA43" s="22">
        <f>ROUND('Optativa 2 Datos'!$D$4*D43+'Optativa 2 Datos'!$D$5*F43+'Optativa 2 Datos'!$D$6*H43+'Optativa 2 Datos'!$D$7*J43+'Optativa 2 Datos'!$D$8*L43+'Optativa 2 Datos'!$D$9*N43+'Optativa 2 Datos'!$D$10*P43+'Optativa 2 Datos'!$D$11*R43+'Optativa 2 Datos'!$D$12*T43+'Optativa 2 Datos'!$D$13*V43,2)</f>
        <v>0</v>
      </c>
      <c r="AB43" s="22">
        <f>ROUND('Optativa 2 Datos'!$E$4*D43*E43+'Optativa 2 Datos'!$E$5*F43*G43+'Optativa 2 Datos'!$E$6*H43*I43+'Optativa 2 Datos'!$E$7*J43*K43+'Optativa 2 Datos'!$E$8*L43*M43+'Optativa 2 Datos'!$E$9*N43*O43+'Optativa 2 Datos'!$E$10*P43*Q43+'Optativa 2 Datos'!$E$11*R43*S43+'Optativa 2 Datos'!$E$12*T43*U43+'Optativa 2 Datos'!$E$13*V43*W43,2)</f>
        <v>0</v>
      </c>
      <c r="AC43" s="22">
        <f>ROUND('Optativa 2 Datos'!$E$4*D43+'Optativa 2 Datos'!$E$5*F43+'Optativa 2 Datos'!$E$6*H43+'Optativa 2 Datos'!$E$7*J43+'Optativa 2 Datos'!$E$8*L43+'Optativa 2 Datos'!$E$9*N43+'Optativa 2 Datos'!$E$10*P43+'Optativa 2 Datos'!$E$11*R43+'Optativa 2 Datos'!$E$12*T43+'Optativa 2 Datos'!$E$13*V43,2)</f>
        <v>0</v>
      </c>
      <c r="AD43" s="22">
        <f>ROUND('Optativa 2 Datos'!$F$4*D43*E43+'Optativa 2 Datos'!$F$5*F43*G43+'Optativa 2 Datos'!$F$6*H43*I43+'Optativa 2 Datos'!$F$7*J43*K43+'Optativa 2 Datos'!$F$8*L43*M43+'Optativa 2 Datos'!$F$9*N43*O43+'Optativa 2 Datos'!$F$10*P43*Q43+'Optativa 2 Datos'!$F$11*R43*S43+'Optativa 2 Datos'!$F$12*T43*U43+'Optativa 2 Datos'!$F$13*V43*W43,2)</f>
        <v>0</v>
      </c>
      <c r="AE43" s="22">
        <f>ROUND('Optativa 2 Datos'!$F$4*D43+'Optativa 2 Datos'!$F$5*F43+'Optativa 2 Datos'!$F$6*H43+'Optativa 2 Datos'!$F$7*J43+'Optativa 2 Datos'!$F$8*L43+'Optativa 2 Datos'!$F$9*N43+'Optativa 2 Datos'!$F$10*P43+'Optativa 2 Datos'!$F$11*R43+'Optativa 2 Datos'!$F$12*T43+'Optativa 2 Datos'!$F$13*V43,2)</f>
        <v>0</v>
      </c>
      <c r="AF43" s="22">
        <f>ROUND('Optativa 2 Datos'!$G$4*D43*E43+'Optativa 2 Datos'!$G$5*F43*G43+'Optativa 2 Datos'!$G$6*H43*I43+'Optativa 2 Datos'!$G$7*J43*K43+'Optativa 2 Datos'!$G$8*L43*M43+'Optativa 2 Datos'!$G$9*N43*O43+'Optativa 2 Datos'!$G$10*P43*Q43+'Optativa 2 Datos'!$G$11*R43*S43+'Optativa 2 Datos'!$G$12*T43*U43+'Optativa 2 Datos'!$G$13*V43*W43,2)</f>
        <v>0</v>
      </c>
      <c r="AG43" s="22">
        <f>ROUND('Optativa 2 Datos'!$G$4*D43+'Optativa 2 Datos'!$G$5*F43+'Optativa 2 Datos'!$G$6*H43+'Optativa 2 Datos'!$G$7*J43+'Optativa 2 Datos'!$G$8*L43+'Optativa 2 Datos'!$G$9*N43+'Optativa 2 Datos'!$G$10*P43+'Optativa 2 Datos'!$G$11*R43+'Optativa 2 Datos'!$G$12*T43+'Optativa 2 Datos'!$G$13*V43,2)</f>
        <v>0</v>
      </c>
      <c r="AH43" s="22">
        <f>ROUND('Optativa 2 Datos'!$H$4*D43*E43+'Optativa 2 Datos'!$H$5*F43*G43+'Optativa 2 Datos'!$H$6*H43*I43+'Optativa 2 Datos'!$H$7*J43*K43+'Optativa 2 Datos'!$H$8*L43*M43+'Optativa 2 Datos'!$H$9*N43*O43+'Optativa 2 Datos'!$H$10*P43*Q43+'Optativa 2 Datos'!$H$11*R43*S43+'Optativa 2 Datos'!$H$12*T43*U43+'Optativa 2 Datos'!$H$13*V43*W43,2)</f>
        <v>0</v>
      </c>
      <c r="AI43" s="22">
        <f>ROUND('Optativa 2 Datos'!$H$4*D43+'Optativa 2 Datos'!$H$5*F43+'Optativa 2 Datos'!$H$6*H43+'Optativa 2 Datos'!$H$7*J43+'Optativa 2 Datos'!$H$8*L43+'Optativa 2 Datos'!$H$9*N43+'Optativa 2 Datos'!$H$10*P43+'Optativa 2 Datos'!$H$11*R43+'Optativa 2 Datos'!$H$12*T43+'Optativa 2 Datos'!$H$13*V43,2)</f>
        <v>0</v>
      </c>
      <c r="AJ43" s="22">
        <f>ROUND('Optativa 2 Datos'!$I$4*D43*E43+'Optativa 2 Datos'!$I$5*F43*G43+'Optativa 2 Datos'!$I$6*H43*I43+'Optativa 2 Datos'!$I$7*J43*K43+'Optativa 2 Datos'!$I$8*L43*M43+'Optativa 2 Datos'!$I$9*N43*O43+'Optativa 2 Datos'!$I$10*P43*Q43+'Optativa 2 Datos'!$I$11*R43*S43+'Optativa 2 Datos'!$I$12*T43*U43+'Optativa 2 Datos'!$I$13*V43*W43,2)</f>
        <v>0</v>
      </c>
      <c r="AK43" s="22">
        <f>ROUND('Optativa 2 Datos'!$I$4*D43+'Optativa 2 Datos'!$I$5*F43+'Optativa 2 Datos'!$I$6*H43+'Optativa 2 Datos'!$I$7*J43+'Optativa 2 Datos'!$I$8*L43+'Optativa 2 Datos'!$I$9*N43+'Optativa 2 Datos'!$I$10*P43+'Optativa 2 Datos'!$I$11*R43+'Optativa 2 Datos'!$I$12*T43+'Optativa 2 Datos'!$I$13*V43,2)</f>
        <v>0</v>
      </c>
      <c r="AL43" s="22">
        <f>ROUND('Optativa 2 Datos'!$J$4*D43*E43+'Optativa 2 Datos'!$J$5*F43*G43+'Optativa 2 Datos'!$J$6*H43*I43+'Optativa 2 Datos'!$J$7*J43*K43+'Optativa 2 Datos'!$J$8*L43*M43+'Optativa 2 Datos'!$J$9*N43*O43+'Optativa 2 Datos'!$J$10*P43*Q43+'Optativa 2 Datos'!$J$11*R43*S43+'Optativa 2 Datos'!$J$12*T43*U43+'Optativa 2 Datos'!$J$13*V43*W43,2)</f>
        <v>0</v>
      </c>
      <c r="AM43" s="22">
        <f>ROUND('Optativa 2 Datos'!$J$4*D43+'Optativa 2 Datos'!$J$5*F43+'Optativa 2 Datos'!$J$6*H43+'Optativa 2 Datos'!$J$7*J43+'Optativa 2 Datos'!$J$8*L43+'Optativa 2 Datos'!$J$9*N43+'Optativa 2 Datos'!$J$10*P43+'Optativa 2 Datos'!$J$11*R43+'Optativa 2 Datos'!$J$12*T43+'Optativa 2 Datos'!$J$13*V43,2)</f>
        <v>0</v>
      </c>
      <c r="AN43" s="22">
        <f>ROUND('Optativa 2 Datos'!$K$4*D43*E43+'Optativa 2 Datos'!$K$5*F43*G43+'Optativa 2 Datos'!$K$6*H43*I43+'Optativa 2 Datos'!$K$7*J43*K43+'Optativa 2 Datos'!$K$8*L43*M43+'Optativa 2 Datos'!$K$9*N43*O43+'Optativa 2 Datos'!$K$10*P43*Q43+'Optativa 2 Datos'!$K$11*R43*S43+'Optativa 2 Datos'!$K$12*T43*U43+'Optativa 2 Datos'!$K$13*V43*W43,2)</f>
        <v>0</v>
      </c>
      <c r="AO43" s="22">
        <f>ROUND('Optativa 2 Datos'!$K$4*D43+'Optativa 2 Datos'!$K$5*F43+'Optativa 2 Datos'!$K$6*H43+'Optativa 2 Datos'!$K$7*J43+'Optativa 2 Datos'!$K$8*L43+'Optativa 2 Datos'!$K$9*N43+'Optativa 2 Datos'!$K$10*P43+'Optativa 2 Datos'!$K$11*R43+'Optativa 2 Datos'!$K$12*T43+'Optativa 2 Datos'!$K$13*V43,2)</f>
        <v>0</v>
      </c>
    </row>
  </sheetData>
  <sheetProtection algorithmName="SHA-512" hashValue="WicyLTtuqRvx5eHTO4ec9h0SPLTv9fiKtRI16JoZuprTV1SCHUXwLTb3SYWP90xZ5aFI820jO+qFjupCKiBaZw==" saltValue="1NwRKMnu9apA83LdJ7SKj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48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47</v>
      </c>
      <c r="C4" s="20" t="s">
        <v>37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38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39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40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41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42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43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44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45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46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+s0fEaBC0Zwrru+eAhlu+jCK+DEUocAF5yFMjwFI7TJX+EJyLun242tR2KDP6HCBBgsbbaF/QGR0/hErW0DXYw==" saltValue="UJKmDY9FLFcS7q3uNWxyKA==" spinCount="100000" sheet="1" objects="1" scenarios="1" selectLockedCells="1"/>
  <mergeCells count="2">
    <mergeCell ref="D2:K2"/>
    <mergeCell ref="B4:B1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O43"/>
  <sheetViews>
    <sheetView workbookViewId="0">
      <pane xSplit="2" ySplit="2" topLeftCell="C3" activePane="bottomRight" state="frozen"/>
      <selection activeCell="Z4" sqref="Z4"/>
      <selection pane="topRight" activeCell="Z4" sqref="Z4"/>
      <selection pane="bottomLeft" activeCell="Z4" sqref="Z4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58</v>
      </c>
      <c r="Z1" s="30" t="s">
        <v>81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2">
        <f>ROUND('Optativa 3 Datos'!$D$4*D4*E4+'Optativa 3 Datos'!$D$5*F4*G4+'Optativa 3 Datos'!$D$6*H4*I4+'Optativa 3 Datos'!$D$7*J4*K4+'Optativa 3 Datos'!$D$8*L4*M4+'Optativa 3 Datos'!$D$9*N4*O4+'Optativa 3 Datos'!$D$10*P4*Q4+'Optativa 3 Datos'!$D$11*R4*S4+'Optativa 3 Datos'!$D$12*T4*U4+'Optativa 3 Datos'!$D$13*V4*W4,2)</f>
        <v>0</v>
      </c>
      <c r="AA4" s="22">
        <f>ROUND('Optativa 3 Datos'!$D$4*D4+'Optativa 3 Datos'!$D$5*F4+'Optativa 3 Datos'!$D$6*H4+'Optativa 3 Datos'!$D$7*J4+'Optativa 3 Datos'!$D$8*L4+'Optativa 3 Datos'!$D$9*N4+'Optativa 3 Datos'!$D$10*P4+'Optativa 3 Datos'!$D$11*R4+'Optativa 3 Datos'!$D$12*T4+'Optativa 3 Datos'!$D$13*V4,2)</f>
        <v>0</v>
      </c>
      <c r="AB4" s="22">
        <f>ROUND('Optativa 3 Datos'!$E$4*D4*E4+'Optativa 3 Datos'!$E$5*F4*G4+'Optativa 3 Datos'!$E$6*H4*I4+'Optativa 3 Datos'!$E$7*J4*K4+'Optativa 3 Datos'!$E$8*L4*M4+'Optativa 3 Datos'!$E$9*N4*O4+'Optativa 3 Datos'!$E$10*P4*Q4+'Optativa 3 Datos'!$E$11*R4*S4+'Optativa 3 Datos'!$E$12*T4*U4+'Optativa 3 Datos'!$E$13*V4*W4,2)</f>
        <v>0</v>
      </c>
      <c r="AC4" s="22">
        <f>ROUND('Optativa 3 Datos'!$E$4*D4+'Optativa 3 Datos'!$E$5*F4+'Optativa 3 Datos'!$E$6*H4+'Optativa 3 Datos'!$E$7*J4+'Optativa 3 Datos'!$E$8*L4+'Optativa 3 Datos'!$E$9*N4+'Optativa 3 Datos'!$E$10*P4+'Optativa 3 Datos'!$E$11*R4+'Optativa 3 Datos'!$E$12*T4+'Optativa 3 Datos'!$E$13*V4,2)</f>
        <v>0</v>
      </c>
      <c r="AD4" s="22">
        <f>ROUND('Optativa 3 Datos'!$F$4*D4*E4+'Optativa 3 Datos'!$F$5*F4*G4+'Optativa 3 Datos'!$F$6*H4*I4+'Optativa 3 Datos'!$F$7*J4*K4+'Optativa 3 Datos'!$F$8*L4*M4+'Optativa 3 Datos'!$F$9*N4*O4+'Optativa 3 Datos'!$F$10*P4*Q4+'Optativa 3 Datos'!$F$11*R4*S4+'Optativa 3 Datos'!$F$12*T4*U4+'Optativa 3 Datos'!$F$13*V4*W4,2)</f>
        <v>0</v>
      </c>
      <c r="AE4" s="22">
        <f>ROUND('Optativa 3 Datos'!$F$4*D4+'Optativa 3 Datos'!$F$5*F4+'Optativa 3 Datos'!$F$6*H4+'Optativa 3 Datos'!$F$7*J4+'Optativa 3 Datos'!$F$8*L4+'Optativa 3 Datos'!$F$9*N4+'Optativa 3 Datos'!$F$10*P4+'Optativa 3 Datos'!$F$11*R4+'Optativa 3 Datos'!$F$12*T4+'Optativa 3 Datos'!$F$13*V4,2)</f>
        <v>0</v>
      </c>
      <c r="AF4" s="22">
        <f>ROUND('Optativa 3 Datos'!$G$4*D4*E4+'Optativa 3 Datos'!$G$5*F4*G4+'Optativa 3 Datos'!$G$6*H4*I4+'Optativa 3 Datos'!$G$7*J4*K4+'Optativa 3 Datos'!$G$8*L4*M4+'Optativa 3 Datos'!$G$9*N4*O4+'Optativa 3 Datos'!$G$10*P4*Q4+'Optativa 3 Datos'!$G$11*R4*S4+'Optativa 3 Datos'!$G$12*T4*U4+'Optativa 3 Datos'!$G$13*V4*W4,2)</f>
        <v>0</v>
      </c>
      <c r="AG4" s="22">
        <f>ROUND('Optativa 3 Datos'!$G$4*D4+'Optativa 3 Datos'!$G$5*F4+'Optativa 3 Datos'!$G$6*H4+'Optativa 3 Datos'!$G$7*J4+'Optativa 3 Datos'!$G$8*L4+'Optativa 3 Datos'!$G$9*N4+'Optativa 3 Datos'!$G$10*P4+'Optativa 3 Datos'!$G$11*R4+'Optativa 3 Datos'!$G$12*T4+'Optativa 3 Datos'!$G$13*V4,2)</f>
        <v>0</v>
      </c>
      <c r="AH4" s="22">
        <f>ROUND('Optativa 3 Datos'!$H$4*D4*E4+'Optativa 3 Datos'!$H$5*F4*G4+'Optativa 3 Datos'!$H$6*H4*I4+'Optativa 3 Datos'!$H$7*J4*K4+'Optativa 3 Datos'!$H$8*L4*M4+'Optativa 3 Datos'!$H$9*N4*O4+'Optativa 3 Datos'!$H$10*P4*Q4+'Optativa 3 Datos'!$H$11*R4*S4+'Optativa 3 Datos'!$H$12*T4*U4+'Optativa 3 Datos'!$H$13*V4*W4,2)</f>
        <v>0</v>
      </c>
      <c r="AI4" s="22">
        <f>ROUND('Optativa 3 Datos'!$H$4*D4+'Optativa 3 Datos'!$H$5*F4+'Optativa 3 Datos'!$H$6*H4+'Optativa 3 Datos'!$H$7*J4+'Optativa 3 Datos'!$H$8*L4+'Optativa 3 Datos'!$H$9*N4+'Optativa 3 Datos'!$H$10*P4+'Optativa 3 Datos'!$H$11*R4+'Optativa 3 Datos'!$H$12*T4+'Optativa 3 Datos'!$H$13*V4,2)</f>
        <v>0</v>
      </c>
      <c r="AJ4" s="22">
        <f>ROUND('Optativa 3 Datos'!$I$4*D4*E4+'Optativa 3 Datos'!$I$5*F4*G4+'Optativa 3 Datos'!$I$6*H4*I4+'Optativa 3 Datos'!$I$7*J4*K4+'Optativa 3 Datos'!$I$8*L4*M4+'Optativa 3 Datos'!$I$9*N4*O4+'Optativa 3 Datos'!$I$10*P4*Q4+'Optativa 3 Datos'!$I$11*R4*S4+'Optativa 3 Datos'!$I$12*T4*U4+'Optativa 3 Datos'!$I$13*V4*W4,2)</f>
        <v>0</v>
      </c>
      <c r="AK4" s="22">
        <f>ROUND('Optativa 3 Datos'!$I$4*D4+'Optativa 3 Datos'!$I$5*F4+'Optativa 3 Datos'!$I$6*H4+'Optativa 3 Datos'!$I$7*J4+'Optativa 3 Datos'!$I$8*L4+'Optativa 3 Datos'!$I$9*N4+'Optativa 3 Datos'!$I$10*P4+'Optativa 3 Datos'!$I$11*R4+'Optativa 3 Datos'!$I$12*T4+'Optativa 3 Datos'!$I$13*V4,2)</f>
        <v>0</v>
      </c>
      <c r="AL4" s="22">
        <f>ROUND('Optativa 3 Datos'!$J$4*D4*E4+'Optativa 3 Datos'!$J$5*F4*G4+'Optativa 3 Datos'!$J$6*H4*I4+'Optativa 3 Datos'!$J$7*J4*K4+'Optativa 3 Datos'!$J$8*L4*M4+'Optativa 3 Datos'!$J$9*N4*O4+'Optativa 3 Datos'!$J$10*P4*Q4+'Optativa 3 Datos'!$J$11*R4*S4+'Optativa 3 Datos'!$J$12*T4*U4+'Optativa 3 Datos'!$J$13*V4*W4,2)</f>
        <v>0</v>
      </c>
      <c r="AM4" s="22">
        <f>ROUND('Optativa 3 Datos'!$J$4*D4+'Optativa 3 Datos'!$J$5*F4+'Optativa 3 Datos'!$J$6*H4+'Optativa 3 Datos'!$J$7*J4+'Optativa 3 Datos'!$J$8*L4+'Optativa 3 Datos'!$J$9*N4+'Optativa 3 Datos'!$J$10*P4+'Optativa 3 Datos'!$J$11*R4+'Optativa 3 Datos'!$J$12*T4+'Optativa 3 Datos'!$J$13*V4,2)</f>
        <v>0</v>
      </c>
      <c r="AN4" s="22">
        <f>ROUND('Optativa 3 Datos'!$K$4*D4*E4+'Optativa 3 Datos'!$K$5*F4*G4+'Optativa 3 Datos'!$K$6*H4*I4+'Optativa 3 Datos'!$K$7*J4*K4+'Optativa 3 Datos'!$K$8*L4*M4+'Optativa 3 Datos'!$K$9*N4*O4+'Optativa 3 Datos'!$K$10*P4*Q4+'Optativa 3 Datos'!$K$11*R4*S4+'Optativa 3 Datos'!$K$12*T4*U4+'Optativa 3 Datos'!$K$13*V4*W4,2)</f>
        <v>0</v>
      </c>
      <c r="AO4" s="22">
        <f>ROUND('Optativa 3 Datos'!$K$4*D4+'Optativa 3 Datos'!$K$5*F4+'Optativa 3 Datos'!$K$6*H4+'Optativa 3 Datos'!$K$7*J4+'Optativa 3 Datos'!$K$8*L4+'Optativa 3 Datos'!$K$9*N4+'Optativa 3 Datos'!$K$10*P4+'Optativa 3 Datos'!$K$11*R4+'Optativa 3 Datos'!$K$12*T4+'Optativa 3 Datos'!$K$13*V4,2)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2">
        <f>ROUND('Optativa 3 Datos'!$D$4*D5*E5+'Optativa 3 Datos'!$D$5*F5*G5+'Optativa 3 Datos'!$D$6*H5*I5+'Optativa 3 Datos'!$D$7*J5*K5+'Optativa 3 Datos'!$D$8*L5*M5+'Optativa 3 Datos'!$D$9*N5*O5+'Optativa 3 Datos'!$D$10*P5*Q5+'Optativa 3 Datos'!$D$11*R5*S5+'Optativa 3 Datos'!$D$12*T5*U5+'Optativa 3 Datos'!$D$13*V5*W5,2)</f>
        <v>0</v>
      </c>
      <c r="AA5" s="22">
        <f>ROUND('Optativa 3 Datos'!$D$4*D5+'Optativa 3 Datos'!$D$5*F5+'Optativa 3 Datos'!$D$6*H5+'Optativa 3 Datos'!$D$7*J5+'Optativa 3 Datos'!$D$8*L5+'Optativa 3 Datos'!$D$9*N5+'Optativa 3 Datos'!$D$10*P5+'Optativa 3 Datos'!$D$11*R5+'Optativa 3 Datos'!$D$12*T5+'Optativa 3 Datos'!$D$13*V5,2)</f>
        <v>0</v>
      </c>
      <c r="AB5" s="22">
        <f>ROUND('Optativa 3 Datos'!$E$4*D5*E5+'Optativa 3 Datos'!$E$5*F5*G5+'Optativa 3 Datos'!$E$6*H5*I5+'Optativa 3 Datos'!$E$7*J5*K5+'Optativa 3 Datos'!$E$8*L5*M5+'Optativa 3 Datos'!$E$9*N5*O5+'Optativa 3 Datos'!$E$10*P5*Q5+'Optativa 3 Datos'!$E$11*R5*S5+'Optativa 3 Datos'!$E$12*T5*U5+'Optativa 3 Datos'!$E$13*V5*W5,2)</f>
        <v>0</v>
      </c>
      <c r="AC5" s="22">
        <f>ROUND('Optativa 3 Datos'!$E$4*D5+'Optativa 3 Datos'!$E$5*F5+'Optativa 3 Datos'!$E$6*H5+'Optativa 3 Datos'!$E$7*J5+'Optativa 3 Datos'!$E$8*L5+'Optativa 3 Datos'!$E$9*N5+'Optativa 3 Datos'!$E$10*P5+'Optativa 3 Datos'!$E$11*R5+'Optativa 3 Datos'!$E$12*T5+'Optativa 3 Datos'!$E$13*V5,2)</f>
        <v>0</v>
      </c>
      <c r="AD5" s="22">
        <f>ROUND('Optativa 3 Datos'!$F$4*D5*E5+'Optativa 3 Datos'!$F$5*F5*G5+'Optativa 3 Datos'!$F$6*H5*I5+'Optativa 3 Datos'!$F$7*J5*K5+'Optativa 3 Datos'!$F$8*L5*M5+'Optativa 3 Datos'!$F$9*N5*O5+'Optativa 3 Datos'!$F$10*P5*Q5+'Optativa 3 Datos'!$F$11*R5*S5+'Optativa 3 Datos'!$F$12*T5*U5+'Optativa 3 Datos'!$F$13*V5*W5,2)</f>
        <v>0</v>
      </c>
      <c r="AE5" s="22">
        <f>ROUND('Optativa 3 Datos'!$F$4*D5+'Optativa 3 Datos'!$F$5*F5+'Optativa 3 Datos'!$F$6*H5+'Optativa 3 Datos'!$F$7*J5+'Optativa 3 Datos'!$F$8*L5+'Optativa 3 Datos'!$F$9*N5+'Optativa 3 Datos'!$F$10*P5+'Optativa 3 Datos'!$F$11*R5+'Optativa 3 Datos'!$F$12*T5+'Optativa 3 Datos'!$F$13*V5,2)</f>
        <v>0</v>
      </c>
      <c r="AF5" s="22">
        <f>ROUND('Optativa 3 Datos'!$G$4*D5*E5+'Optativa 3 Datos'!$G$5*F5*G5+'Optativa 3 Datos'!$G$6*H5*I5+'Optativa 3 Datos'!$G$7*J5*K5+'Optativa 3 Datos'!$G$8*L5*M5+'Optativa 3 Datos'!$G$9*N5*O5+'Optativa 3 Datos'!$G$10*P5*Q5+'Optativa 3 Datos'!$G$11*R5*S5+'Optativa 3 Datos'!$G$12*T5*U5+'Optativa 3 Datos'!$G$13*V5*W5,2)</f>
        <v>0</v>
      </c>
      <c r="AG5" s="22">
        <f>ROUND('Optativa 3 Datos'!$G$4*D5+'Optativa 3 Datos'!$G$5*F5+'Optativa 3 Datos'!$G$6*H5+'Optativa 3 Datos'!$G$7*J5+'Optativa 3 Datos'!$G$8*L5+'Optativa 3 Datos'!$G$9*N5+'Optativa 3 Datos'!$G$10*P5+'Optativa 3 Datos'!$G$11*R5+'Optativa 3 Datos'!$G$12*T5+'Optativa 3 Datos'!$G$13*V5,2)</f>
        <v>0</v>
      </c>
      <c r="AH5" s="22">
        <f>ROUND('Optativa 3 Datos'!$H$4*D5*E5+'Optativa 3 Datos'!$H$5*F5*G5+'Optativa 3 Datos'!$H$6*H5*I5+'Optativa 3 Datos'!$H$7*J5*K5+'Optativa 3 Datos'!$H$8*L5*M5+'Optativa 3 Datos'!$H$9*N5*O5+'Optativa 3 Datos'!$H$10*P5*Q5+'Optativa 3 Datos'!$H$11*R5*S5+'Optativa 3 Datos'!$H$12*T5*U5+'Optativa 3 Datos'!$H$13*V5*W5,2)</f>
        <v>0</v>
      </c>
      <c r="AI5" s="22">
        <f>ROUND('Optativa 3 Datos'!$H$4*D5+'Optativa 3 Datos'!$H$5*F5+'Optativa 3 Datos'!$H$6*H5+'Optativa 3 Datos'!$H$7*J5+'Optativa 3 Datos'!$H$8*L5+'Optativa 3 Datos'!$H$9*N5+'Optativa 3 Datos'!$H$10*P5+'Optativa 3 Datos'!$H$11*R5+'Optativa 3 Datos'!$H$12*T5+'Optativa 3 Datos'!$H$13*V5,2)</f>
        <v>0</v>
      </c>
      <c r="AJ5" s="22">
        <f>ROUND('Optativa 3 Datos'!$I$4*D5*E5+'Optativa 3 Datos'!$I$5*F5*G5+'Optativa 3 Datos'!$I$6*H5*I5+'Optativa 3 Datos'!$I$7*J5*K5+'Optativa 3 Datos'!$I$8*L5*M5+'Optativa 3 Datos'!$I$9*N5*O5+'Optativa 3 Datos'!$I$10*P5*Q5+'Optativa 3 Datos'!$I$11*R5*S5+'Optativa 3 Datos'!$I$12*T5*U5+'Optativa 3 Datos'!$I$13*V5*W5,2)</f>
        <v>0</v>
      </c>
      <c r="AK5" s="22">
        <f>ROUND('Optativa 3 Datos'!$I$4*D5+'Optativa 3 Datos'!$I$5*F5+'Optativa 3 Datos'!$I$6*H5+'Optativa 3 Datos'!$I$7*J5+'Optativa 3 Datos'!$I$8*L5+'Optativa 3 Datos'!$I$9*N5+'Optativa 3 Datos'!$I$10*P5+'Optativa 3 Datos'!$I$11*R5+'Optativa 3 Datos'!$I$12*T5+'Optativa 3 Datos'!$I$13*V5,2)</f>
        <v>0</v>
      </c>
      <c r="AL5" s="22">
        <f>ROUND('Optativa 3 Datos'!$J$4*D5*E5+'Optativa 3 Datos'!$J$5*F5*G5+'Optativa 3 Datos'!$J$6*H5*I5+'Optativa 3 Datos'!$J$7*J5*K5+'Optativa 3 Datos'!$J$8*L5*M5+'Optativa 3 Datos'!$J$9*N5*O5+'Optativa 3 Datos'!$J$10*P5*Q5+'Optativa 3 Datos'!$J$11*R5*S5+'Optativa 3 Datos'!$J$12*T5*U5+'Optativa 3 Datos'!$J$13*V5*W5,2)</f>
        <v>0</v>
      </c>
      <c r="AM5" s="22">
        <f>ROUND('Optativa 3 Datos'!$J$4*D5+'Optativa 3 Datos'!$J$5*F5+'Optativa 3 Datos'!$J$6*H5+'Optativa 3 Datos'!$J$7*J5+'Optativa 3 Datos'!$J$8*L5+'Optativa 3 Datos'!$J$9*N5+'Optativa 3 Datos'!$J$10*P5+'Optativa 3 Datos'!$J$11*R5+'Optativa 3 Datos'!$J$12*T5+'Optativa 3 Datos'!$J$13*V5,2)</f>
        <v>0</v>
      </c>
      <c r="AN5" s="22">
        <f>ROUND('Optativa 3 Datos'!$K$4*D5*E5+'Optativa 3 Datos'!$K$5*F5*G5+'Optativa 3 Datos'!$K$6*H5*I5+'Optativa 3 Datos'!$K$7*J5*K5+'Optativa 3 Datos'!$K$8*L5*M5+'Optativa 3 Datos'!$K$9*N5*O5+'Optativa 3 Datos'!$K$10*P5*Q5+'Optativa 3 Datos'!$K$11*R5*S5+'Optativa 3 Datos'!$K$12*T5*U5+'Optativa 3 Datos'!$K$13*V5*W5,2)</f>
        <v>0</v>
      </c>
      <c r="AO5" s="22">
        <f>ROUND('Optativa 3 Datos'!$K$4*D5+'Optativa 3 Datos'!$K$5*F5+'Optativa 3 Datos'!$K$6*H5+'Optativa 3 Datos'!$K$7*J5+'Optativa 3 Datos'!$K$8*L5+'Optativa 3 Datos'!$K$9*N5+'Optativa 3 Datos'!$K$10*P5+'Optativa 3 Datos'!$K$11*R5+'Optativa 3 Datos'!$K$12*T5+'Optativa 3 Datos'!$K$13*V5,2)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2">
        <f>ROUND('Optativa 3 Datos'!$D$4*D6*E6+'Optativa 3 Datos'!$D$5*F6*G6+'Optativa 3 Datos'!$D$6*H6*I6+'Optativa 3 Datos'!$D$7*J6*K6+'Optativa 3 Datos'!$D$8*L6*M6+'Optativa 3 Datos'!$D$9*N6*O6+'Optativa 3 Datos'!$D$10*P6*Q6+'Optativa 3 Datos'!$D$11*R6*S6+'Optativa 3 Datos'!$D$12*T6*U6+'Optativa 3 Datos'!$D$13*V6*W6,2)</f>
        <v>0</v>
      </c>
      <c r="AA6" s="22">
        <f>ROUND('Optativa 3 Datos'!$D$4*D6+'Optativa 3 Datos'!$D$5*F6+'Optativa 3 Datos'!$D$6*H6+'Optativa 3 Datos'!$D$7*J6+'Optativa 3 Datos'!$D$8*L6+'Optativa 3 Datos'!$D$9*N6+'Optativa 3 Datos'!$D$10*P6+'Optativa 3 Datos'!$D$11*R6+'Optativa 3 Datos'!$D$12*T6+'Optativa 3 Datos'!$D$13*V6,2)</f>
        <v>0</v>
      </c>
      <c r="AB6" s="22">
        <f>ROUND('Optativa 3 Datos'!$E$4*D6*E6+'Optativa 3 Datos'!$E$5*F6*G6+'Optativa 3 Datos'!$E$6*H6*I6+'Optativa 3 Datos'!$E$7*J6*K6+'Optativa 3 Datos'!$E$8*L6*M6+'Optativa 3 Datos'!$E$9*N6*O6+'Optativa 3 Datos'!$E$10*P6*Q6+'Optativa 3 Datos'!$E$11*R6*S6+'Optativa 3 Datos'!$E$12*T6*U6+'Optativa 3 Datos'!$E$13*V6*W6,2)</f>
        <v>0</v>
      </c>
      <c r="AC6" s="22">
        <f>ROUND('Optativa 3 Datos'!$E$4*D6+'Optativa 3 Datos'!$E$5*F6+'Optativa 3 Datos'!$E$6*H6+'Optativa 3 Datos'!$E$7*J6+'Optativa 3 Datos'!$E$8*L6+'Optativa 3 Datos'!$E$9*N6+'Optativa 3 Datos'!$E$10*P6+'Optativa 3 Datos'!$E$11*R6+'Optativa 3 Datos'!$E$12*T6+'Optativa 3 Datos'!$E$13*V6,2)</f>
        <v>0</v>
      </c>
      <c r="AD6" s="22">
        <f>ROUND('Optativa 3 Datos'!$F$4*D6*E6+'Optativa 3 Datos'!$F$5*F6*G6+'Optativa 3 Datos'!$F$6*H6*I6+'Optativa 3 Datos'!$F$7*J6*K6+'Optativa 3 Datos'!$F$8*L6*M6+'Optativa 3 Datos'!$F$9*N6*O6+'Optativa 3 Datos'!$F$10*P6*Q6+'Optativa 3 Datos'!$F$11*R6*S6+'Optativa 3 Datos'!$F$12*T6*U6+'Optativa 3 Datos'!$F$13*V6*W6,2)</f>
        <v>0</v>
      </c>
      <c r="AE6" s="22">
        <f>ROUND('Optativa 3 Datos'!$F$4*D6+'Optativa 3 Datos'!$F$5*F6+'Optativa 3 Datos'!$F$6*H6+'Optativa 3 Datos'!$F$7*J6+'Optativa 3 Datos'!$F$8*L6+'Optativa 3 Datos'!$F$9*N6+'Optativa 3 Datos'!$F$10*P6+'Optativa 3 Datos'!$F$11*R6+'Optativa 3 Datos'!$F$12*T6+'Optativa 3 Datos'!$F$13*V6,2)</f>
        <v>0</v>
      </c>
      <c r="AF6" s="22">
        <f>ROUND('Optativa 3 Datos'!$G$4*D6*E6+'Optativa 3 Datos'!$G$5*F6*G6+'Optativa 3 Datos'!$G$6*H6*I6+'Optativa 3 Datos'!$G$7*J6*K6+'Optativa 3 Datos'!$G$8*L6*M6+'Optativa 3 Datos'!$G$9*N6*O6+'Optativa 3 Datos'!$G$10*P6*Q6+'Optativa 3 Datos'!$G$11*R6*S6+'Optativa 3 Datos'!$G$12*T6*U6+'Optativa 3 Datos'!$G$13*V6*W6,2)</f>
        <v>0</v>
      </c>
      <c r="AG6" s="22">
        <f>ROUND('Optativa 3 Datos'!$G$4*D6+'Optativa 3 Datos'!$G$5*F6+'Optativa 3 Datos'!$G$6*H6+'Optativa 3 Datos'!$G$7*J6+'Optativa 3 Datos'!$G$8*L6+'Optativa 3 Datos'!$G$9*N6+'Optativa 3 Datos'!$G$10*P6+'Optativa 3 Datos'!$G$11*R6+'Optativa 3 Datos'!$G$12*T6+'Optativa 3 Datos'!$G$13*V6,2)</f>
        <v>0</v>
      </c>
      <c r="AH6" s="22">
        <f>ROUND('Optativa 3 Datos'!$H$4*D6*E6+'Optativa 3 Datos'!$H$5*F6*G6+'Optativa 3 Datos'!$H$6*H6*I6+'Optativa 3 Datos'!$H$7*J6*K6+'Optativa 3 Datos'!$H$8*L6*M6+'Optativa 3 Datos'!$H$9*N6*O6+'Optativa 3 Datos'!$H$10*P6*Q6+'Optativa 3 Datos'!$H$11*R6*S6+'Optativa 3 Datos'!$H$12*T6*U6+'Optativa 3 Datos'!$H$13*V6*W6,2)</f>
        <v>0</v>
      </c>
      <c r="AI6" s="22">
        <f>ROUND('Optativa 3 Datos'!$H$4*D6+'Optativa 3 Datos'!$H$5*F6+'Optativa 3 Datos'!$H$6*H6+'Optativa 3 Datos'!$H$7*J6+'Optativa 3 Datos'!$H$8*L6+'Optativa 3 Datos'!$H$9*N6+'Optativa 3 Datos'!$H$10*P6+'Optativa 3 Datos'!$H$11*R6+'Optativa 3 Datos'!$H$12*T6+'Optativa 3 Datos'!$H$13*V6,2)</f>
        <v>0</v>
      </c>
      <c r="AJ6" s="22">
        <f>ROUND('Optativa 3 Datos'!$I$4*D6*E6+'Optativa 3 Datos'!$I$5*F6*G6+'Optativa 3 Datos'!$I$6*H6*I6+'Optativa 3 Datos'!$I$7*J6*K6+'Optativa 3 Datos'!$I$8*L6*M6+'Optativa 3 Datos'!$I$9*N6*O6+'Optativa 3 Datos'!$I$10*P6*Q6+'Optativa 3 Datos'!$I$11*R6*S6+'Optativa 3 Datos'!$I$12*T6*U6+'Optativa 3 Datos'!$I$13*V6*W6,2)</f>
        <v>0</v>
      </c>
      <c r="AK6" s="22">
        <f>ROUND('Optativa 3 Datos'!$I$4*D6+'Optativa 3 Datos'!$I$5*F6+'Optativa 3 Datos'!$I$6*H6+'Optativa 3 Datos'!$I$7*J6+'Optativa 3 Datos'!$I$8*L6+'Optativa 3 Datos'!$I$9*N6+'Optativa 3 Datos'!$I$10*P6+'Optativa 3 Datos'!$I$11*R6+'Optativa 3 Datos'!$I$12*T6+'Optativa 3 Datos'!$I$13*V6,2)</f>
        <v>0</v>
      </c>
      <c r="AL6" s="22">
        <f>ROUND('Optativa 3 Datos'!$J$4*D6*E6+'Optativa 3 Datos'!$J$5*F6*G6+'Optativa 3 Datos'!$J$6*H6*I6+'Optativa 3 Datos'!$J$7*J6*K6+'Optativa 3 Datos'!$J$8*L6*M6+'Optativa 3 Datos'!$J$9*N6*O6+'Optativa 3 Datos'!$J$10*P6*Q6+'Optativa 3 Datos'!$J$11*R6*S6+'Optativa 3 Datos'!$J$12*T6*U6+'Optativa 3 Datos'!$J$13*V6*W6,2)</f>
        <v>0</v>
      </c>
      <c r="AM6" s="22">
        <f>ROUND('Optativa 3 Datos'!$J$4*D6+'Optativa 3 Datos'!$J$5*F6+'Optativa 3 Datos'!$J$6*H6+'Optativa 3 Datos'!$J$7*J6+'Optativa 3 Datos'!$J$8*L6+'Optativa 3 Datos'!$J$9*N6+'Optativa 3 Datos'!$J$10*P6+'Optativa 3 Datos'!$J$11*R6+'Optativa 3 Datos'!$J$12*T6+'Optativa 3 Datos'!$J$13*V6,2)</f>
        <v>0</v>
      </c>
      <c r="AN6" s="22">
        <f>ROUND('Optativa 3 Datos'!$K$4*D6*E6+'Optativa 3 Datos'!$K$5*F6*G6+'Optativa 3 Datos'!$K$6*H6*I6+'Optativa 3 Datos'!$K$7*J6*K6+'Optativa 3 Datos'!$K$8*L6*M6+'Optativa 3 Datos'!$K$9*N6*O6+'Optativa 3 Datos'!$K$10*P6*Q6+'Optativa 3 Datos'!$K$11*R6*S6+'Optativa 3 Datos'!$K$12*T6*U6+'Optativa 3 Datos'!$K$13*V6*W6,2)</f>
        <v>0</v>
      </c>
      <c r="AO6" s="22">
        <f>ROUND('Optativa 3 Datos'!$K$4*D6+'Optativa 3 Datos'!$K$5*F6+'Optativa 3 Datos'!$K$6*H6+'Optativa 3 Datos'!$K$7*J6+'Optativa 3 Datos'!$K$8*L6+'Optativa 3 Datos'!$K$9*N6+'Optativa 3 Datos'!$K$10*P6+'Optativa 3 Datos'!$K$11*R6+'Optativa 3 Datos'!$K$12*T6+'Optativa 3 Datos'!$K$13*V6,2)</f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2">
        <f>ROUND('Optativa 3 Datos'!$D$4*D7*E7+'Optativa 3 Datos'!$D$5*F7*G7+'Optativa 3 Datos'!$D$6*H7*I7+'Optativa 3 Datos'!$D$7*J7*K7+'Optativa 3 Datos'!$D$8*L7*M7+'Optativa 3 Datos'!$D$9*N7*O7+'Optativa 3 Datos'!$D$10*P7*Q7+'Optativa 3 Datos'!$D$11*R7*S7+'Optativa 3 Datos'!$D$12*T7*U7+'Optativa 3 Datos'!$D$13*V7*W7,2)</f>
        <v>0</v>
      </c>
      <c r="AA7" s="22">
        <f>ROUND('Optativa 3 Datos'!$D$4*D7+'Optativa 3 Datos'!$D$5*F7+'Optativa 3 Datos'!$D$6*H7+'Optativa 3 Datos'!$D$7*J7+'Optativa 3 Datos'!$D$8*L7+'Optativa 3 Datos'!$D$9*N7+'Optativa 3 Datos'!$D$10*P7+'Optativa 3 Datos'!$D$11*R7+'Optativa 3 Datos'!$D$12*T7+'Optativa 3 Datos'!$D$13*V7,2)</f>
        <v>0</v>
      </c>
      <c r="AB7" s="22">
        <f>ROUND('Optativa 3 Datos'!$E$4*D7*E7+'Optativa 3 Datos'!$E$5*F7*G7+'Optativa 3 Datos'!$E$6*H7*I7+'Optativa 3 Datos'!$E$7*J7*K7+'Optativa 3 Datos'!$E$8*L7*M7+'Optativa 3 Datos'!$E$9*N7*O7+'Optativa 3 Datos'!$E$10*P7*Q7+'Optativa 3 Datos'!$E$11*R7*S7+'Optativa 3 Datos'!$E$12*T7*U7+'Optativa 3 Datos'!$E$13*V7*W7,2)</f>
        <v>0</v>
      </c>
      <c r="AC7" s="22">
        <f>ROUND('Optativa 3 Datos'!$E$4*D7+'Optativa 3 Datos'!$E$5*F7+'Optativa 3 Datos'!$E$6*H7+'Optativa 3 Datos'!$E$7*J7+'Optativa 3 Datos'!$E$8*L7+'Optativa 3 Datos'!$E$9*N7+'Optativa 3 Datos'!$E$10*P7+'Optativa 3 Datos'!$E$11*R7+'Optativa 3 Datos'!$E$12*T7+'Optativa 3 Datos'!$E$13*V7,2)</f>
        <v>0</v>
      </c>
      <c r="AD7" s="22">
        <f>ROUND('Optativa 3 Datos'!$F$4*D7*E7+'Optativa 3 Datos'!$F$5*F7*G7+'Optativa 3 Datos'!$F$6*H7*I7+'Optativa 3 Datos'!$F$7*J7*K7+'Optativa 3 Datos'!$F$8*L7*M7+'Optativa 3 Datos'!$F$9*N7*O7+'Optativa 3 Datos'!$F$10*P7*Q7+'Optativa 3 Datos'!$F$11*R7*S7+'Optativa 3 Datos'!$F$12*T7*U7+'Optativa 3 Datos'!$F$13*V7*W7,2)</f>
        <v>0</v>
      </c>
      <c r="AE7" s="22">
        <f>ROUND('Optativa 3 Datos'!$F$4*D7+'Optativa 3 Datos'!$F$5*F7+'Optativa 3 Datos'!$F$6*H7+'Optativa 3 Datos'!$F$7*J7+'Optativa 3 Datos'!$F$8*L7+'Optativa 3 Datos'!$F$9*N7+'Optativa 3 Datos'!$F$10*P7+'Optativa 3 Datos'!$F$11*R7+'Optativa 3 Datos'!$F$12*T7+'Optativa 3 Datos'!$F$13*V7,2)</f>
        <v>0</v>
      </c>
      <c r="AF7" s="22">
        <f>ROUND('Optativa 3 Datos'!$G$4*D7*E7+'Optativa 3 Datos'!$G$5*F7*G7+'Optativa 3 Datos'!$G$6*H7*I7+'Optativa 3 Datos'!$G$7*J7*K7+'Optativa 3 Datos'!$G$8*L7*M7+'Optativa 3 Datos'!$G$9*N7*O7+'Optativa 3 Datos'!$G$10*P7*Q7+'Optativa 3 Datos'!$G$11*R7*S7+'Optativa 3 Datos'!$G$12*T7*U7+'Optativa 3 Datos'!$G$13*V7*W7,2)</f>
        <v>0</v>
      </c>
      <c r="AG7" s="22">
        <f>ROUND('Optativa 3 Datos'!$G$4*D7+'Optativa 3 Datos'!$G$5*F7+'Optativa 3 Datos'!$G$6*H7+'Optativa 3 Datos'!$G$7*J7+'Optativa 3 Datos'!$G$8*L7+'Optativa 3 Datos'!$G$9*N7+'Optativa 3 Datos'!$G$10*P7+'Optativa 3 Datos'!$G$11*R7+'Optativa 3 Datos'!$G$12*T7+'Optativa 3 Datos'!$G$13*V7,2)</f>
        <v>0</v>
      </c>
      <c r="AH7" s="22">
        <f>ROUND('Optativa 3 Datos'!$H$4*D7*E7+'Optativa 3 Datos'!$H$5*F7*G7+'Optativa 3 Datos'!$H$6*H7*I7+'Optativa 3 Datos'!$H$7*J7*K7+'Optativa 3 Datos'!$H$8*L7*M7+'Optativa 3 Datos'!$H$9*N7*O7+'Optativa 3 Datos'!$H$10*P7*Q7+'Optativa 3 Datos'!$H$11*R7*S7+'Optativa 3 Datos'!$H$12*T7*U7+'Optativa 3 Datos'!$H$13*V7*W7,2)</f>
        <v>0</v>
      </c>
      <c r="AI7" s="22">
        <f>ROUND('Optativa 3 Datos'!$H$4*D7+'Optativa 3 Datos'!$H$5*F7+'Optativa 3 Datos'!$H$6*H7+'Optativa 3 Datos'!$H$7*J7+'Optativa 3 Datos'!$H$8*L7+'Optativa 3 Datos'!$H$9*N7+'Optativa 3 Datos'!$H$10*P7+'Optativa 3 Datos'!$H$11*R7+'Optativa 3 Datos'!$H$12*T7+'Optativa 3 Datos'!$H$13*V7,2)</f>
        <v>0</v>
      </c>
      <c r="AJ7" s="22">
        <f>ROUND('Optativa 3 Datos'!$I$4*D7*E7+'Optativa 3 Datos'!$I$5*F7*G7+'Optativa 3 Datos'!$I$6*H7*I7+'Optativa 3 Datos'!$I$7*J7*K7+'Optativa 3 Datos'!$I$8*L7*M7+'Optativa 3 Datos'!$I$9*N7*O7+'Optativa 3 Datos'!$I$10*P7*Q7+'Optativa 3 Datos'!$I$11*R7*S7+'Optativa 3 Datos'!$I$12*T7*U7+'Optativa 3 Datos'!$I$13*V7*W7,2)</f>
        <v>0</v>
      </c>
      <c r="AK7" s="22">
        <f>ROUND('Optativa 3 Datos'!$I$4*D7+'Optativa 3 Datos'!$I$5*F7+'Optativa 3 Datos'!$I$6*H7+'Optativa 3 Datos'!$I$7*J7+'Optativa 3 Datos'!$I$8*L7+'Optativa 3 Datos'!$I$9*N7+'Optativa 3 Datos'!$I$10*P7+'Optativa 3 Datos'!$I$11*R7+'Optativa 3 Datos'!$I$12*T7+'Optativa 3 Datos'!$I$13*V7,2)</f>
        <v>0</v>
      </c>
      <c r="AL7" s="22">
        <f>ROUND('Optativa 3 Datos'!$J$4*D7*E7+'Optativa 3 Datos'!$J$5*F7*G7+'Optativa 3 Datos'!$J$6*H7*I7+'Optativa 3 Datos'!$J$7*J7*K7+'Optativa 3 Datos'!$J$8*L7*M7+'Optativa 3 Datos'!$J$9*N7*O7+'Optativa 3 Datos'!$J$10*P7*Q7+'Optativa 3 Datos'!$J$11*R7*S7+'Optativa 3 Datos'!$J$12*T7*U7+'Optativa 3 Datos'!$J$13*V7*W7,2)</f>
        <v>0</v>
      </c>
      <c r="AM7" s="22">
        <f>ROUND('Optativa 3 Datos'!$J$4*D7+'Optativa 3 Datos'!$J$5*F7+'Optativa 3 Datos'!$J$6*H7+'Optativa 3 Datos'!$J$7*J7+'Optativa 3 Datos'!$J$8*L7+'Optativa 3 Datos'!$J$9*N7+'Optativa 3 Datos'!$J$10*P7+'Optativa 3 Datos'!$J$11*R7+'Optativa 3 Datos'!$J$12*T7+'Optativa 3 Datos'!$J$13*V7,2)</f>
        <v>0</v>
      </c>
      <c r="AN7" s="22">
        <f>ROUND('Optativa 3 Datos'!$K$4*D7*E7+'Optativa 3 Datos'!$K$5*F7*G7+'Optativa 3 Datos'!$K$6*H7*I7+'Optativa 3 Datos'!$K$7*J7*K7+'Optativa 3 Datos'!$K$8*L7*M7+'Optativa 3 Datos'!$K$9*N7*O7+'Optativa 3 Datos'!$K$10*P7*Q7+'Optativa 3 Datos'!$K$11*R7*S7+'Optativa 3 Datos'!$K$12*T7*U7+'Optativa 3 Datos'!$K$13*V7*W7,2)</f>
        <v>0</v>
      </c>
      <c r="AO7" s="22">
        <f>ROUND('Optativa 3 Datos'!$K$4*D7+'Optativa 3 Datos'!$K$5*F7+'Optativa 3 Datos'!$K$6*H7+'Optativa 3 Datos'!$K$7*J7+'Optativa 3 Datos'!$K$8*L7+'Optativa 3 Datos'!$K$9*N7+'Optativa 3 Datos'!$K$10*P7+'Optativa 3 Datos'!$K$11*R7+'Optativa 3 Datos'!$K$12*T7+'Optativa 3 Datos'!$K$13*V7,2)</f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2">
        <f>ROUND('Optativa 3 Datos'!$D$4*D8*E8+'Optativa 3 Datos'!$D$5*F8*G8+'Optativa 3 Datos'!$D$6*H8*I8+'Optativa 3 Datos'!$D$7*J8*K8+'Optativa 3 Datos'!$D$8*L8*M8+'Optativa 3 Datos'!$D$9*N8*O8+'Optativa 3 Datos'!$D$10*P8*Q8+'Optativa 3 Datos'!$D$11*R8*S8+'Optativa 3 Datos'!$D$12*T8*U8+'Optativa 3 Datos'!$D$13*V8*W8,2)</f>
        <v>0</v>
      </c>
      <c r="AA8" s="22">
        <f>ROUND('Optativa 3 Datos'!$D$4*D8+'Optativa 3 Datos'!$D$5*F8+'Optativa 3 Datos'!$D$6*H8+'Optativa 3 Datos'!$D$7*J8+'Optativa 3 Datos'!$D$8*L8+'Optativa 3 Datos'!$D$9*N8+'Optativa 3 Datos'!$D$10*P8+'Optativa 3 Datos'!$D$11*R8+'Optativa 3 Datos'!$D$12*T8+'Optativa 3 Datos'!$D$13*V8,2)</f>
        <v>0</v>
      </c>
      <c r="AB8" s="22">
        <f>ROUND('Optativa 3 Datos'!$E$4*D8*E8+'Optativa 3 Datos'!$E$5*F8*G8+'Optativa 3 Datos'!$E$6*H8*I8+'Optativa 3 Datos'!$E$7*J8*K8+'Optativa 3 Datos'!$E$8*L8*M8+'Optativa 3 Datos'!$E$9*N8*O8+'Optativa 3 Datos'!$E$10*P8*Q8+'Optativa 3 Datos'!$E$11*R8*S8+'Optativa 3 Datos'!$E$12*T8*U8+'Optativa 3 Datos'!$E$13*V8*W8,2)</f>
        <v>0</v>
      </c>
      <c r="AC8" s="22">
        <f>ROUND('Optativa 3 Datos'!$E$4*D8+'Optativa 3 Datos'!$E$5*F8+'Optativa 3 Datos'!$E$6*H8+'Optativa 3 Datos'!$E$7*J8+'Optativa 3 Datos'!$E$8*L8+'Optativa 3 Datos'!$E$9*N8+'Optativa 3 Datos'!$E$10*P8+'Optativa 3 Datos'!$E$11*R8+'Optativa 3 Datos'!$E$12*T8+'Optativa 3 Datos'!$E$13*V8,2)</f>
        <v>0</v>
      </c>
      <c r="AD8" s="22">
        <f>ROUND('Optativa 3 Datos'!$F$4*D8*E8+'Optativa 3 Datos'!$F$5*F8*G8+'Optativa 3 Datos'!$F$6*H8*I8+'Optativa 3 Datos'!$F$7*J8*K8+'Optativa 3 Datos'!$F$8*L8*M8+'Optativa 3 Datos'!$F$9*N8*O8+'Optativa 3 Datos'!$F$10*P8*Q8+'Optativa 3 Datos'!$F$11*R8*S8+'Optativa 3 Datos'!$F$12*T8*U8+'Optativa 3 Datos'!$F$13*V8*W8,2)</f>
        <v>0</v>
      </c>
      <c r="AE8" s="22">
        <f>ROUND('Optativa 3 Datos'!$F$4*D8+'Optativa 3 Datos'!$F$5*F8+'Optativa 3 Datos'!$F$6*H8+'Optativa 3 Datos'!$F$7*J8+'Optativa 3 Datos'!$F$8*L8+'Optativa 3 Datos'!$F$9*N8+'Optativa 3 Datos'!$F$10*P8+'Optativa 3 Datos'!$F$11*R8+'Optativa 3 Datos'!$F$12*T8+'Optativa 3 Datos'!$F$13*V8,2)</f>
        <v>0</v>
      </c>
      <c r="AF8" s="22">
        <f>ROUND('Optativa 3 Datos'!$G$4*D8*E8+'Optativa 3 Datos'!$G$5*F8*G8+'Optativa 3 Datos'!$G$6*H8*I8+'Optativa 3 Datos'!$G$7*J8*K8+'Optativa 3 Datos'!$G$8*L8*M8+'Optativa 3 Datos'!$G$9*N8*O8+'Optativa 3 Datos'!$G$10*P8*Q8+'Optativa 3 Datos'!$G$11*R8*S8+'Optativa 3 Datos'!$G$12*T8*U8+'Optativa 3 Datos'!$G$13*V8*W8,2)</f>
        <v>0</v>
      </c>
      <c r="AG8" s="22">
        <f>ROUND('Optativa 3 Datos'!$G$4*D8+'Optativa 3 Datos'!$G$5*F8+'Optativa 3 Datos'!$G$6*H8+'Optativa 3 Datos'!$G$7*J8+'Optativa 3 Datos'!$G$8*L8+'Optativa 3 Datos'!$G$9*N8+'Optativa 3 Datos'!$G$10*P8+'Optativa 3 Datos'!$G$11*R8+'Optativa 3 Datos'!$G$12*T8+'Optativa 3 Datos'!$G$13*V8,2)</f>
        <v>0</v>
      </c>
      <c r="AH8" s="22">
        <f>ROUND('Optativa 3 Datos'!$H$4*D8*E8+'Optativa 3 Datos'!$H$5*F8*G8+'Optativa 3 Datos'!$H$6*H8*I8+'Optativa 3 Datos'!$H$7*J8*K8+'Optativa 3 Datos'!$H$8*L8*M8+'Optativa 3 Datos'!$H$9*N8*O8+'Optativa 3 Datos'!$H$10*P8*Q8+'Optativa 3 Datos'!$H$11*R8*S8+'Optativa 3 Datos'!$H$12*T8*U8+'Optativa 3 Datos'!$H$13*V8*W8,2)</f>
        <v>0</v>
      </c>
      <c r="AI8" s="22">
        <f>ROUND('Optativa 3 Datos'!$H$4*D8+'Optativa 3 Datos'!$H$5*F8+'Optativa 3 Datos'!$H$6*H8+'Optativa 3 Datos'!$H$7*J8+'Optativa 3 Datos'!$H$8*L8+'Optativa 3 Datos'!$H$9*N8+'Optativa 3 Datos'!$H$10*P8+'Optativa 3 Datos'!$H$11*R8+'Optativa 3 Datos'!$H$12*T8+'Optativa 3 Datos'!$H$13*V8,2)</f>
        <v>0</v>
      </c>
      <c r="AJ8" s="22">
        <f>ROUND('Optativa 3 Datos'!$I$4*D8*E8+'Optativa 3 Datos'!$I$5*F8*G8+'Optativa 3 Datos'!$I$6*H8*I8+'Optativa 3 Datos'!$I$7*J8*K8+'Optativa 3 Datos'!$I$8*L8*M8+'Optativa 3 Datos'!$I$9*N8*O8+'Optativa 3 Datos'!$I$10*P8*Q8+'Optativa 3 Datos'!$I$11*R8*S8+'Optativa 3 Datos'!$I$12*T8*U8+'Optativa 3 Datos'!$I$13*V8*W8,2)</f>
        <v>0</v>
      </c>
      <c r="AK8" s="22">
        <f>ROUND('Optativa 3 Datos'!$I$4*D8+'Optativa 3 Datos'!$I$5*F8+'Optativa 3 Datos'!$I$6*H8+'Optativa 3 Datos'!$I$7*J8+'Optativa 3 Datos'!$I$8*L8+'Optativa 3 Datos'!$I$9*N8+'Optativa 3 Datos'!$I$10*P8+'Optativa 3 Datos'!$I$11*R8+'Optativa 3 Datos'!$I$12*T8+'Optativa 3 Datos'!$I$13*V8,2)</f>
        <v>0</v>
      </c>
      <c r="AL8" s="22">
        <f>ROUND('Optativa 3 Datos'!$J$4*D8*E8+'Optativa 3 Datos'!$J$5*F8*G8+'Optativa 3 Datos'!$J$6*H8*I8+'Optativa 3 Datos'!$J$7*J8*K8+'Optativa 3 Datos'!$J$8*L8*M8+'Optativa 3 Datos'!$J$9*N8*O8+'Optativa 3 Datos'!$J$10*P8*Q8+'Optativa 3 Datos'!$J$11*R8*S8+'Optativa 3 Datos'!$J$12*T8*U8+'Optativa 3 Datos'!$J$13*V8*W8,2)</f>
        <v>0</v>
      </c>
      <c r="AM8" s="22">
        <f>ROUND('Optativa 3 Datos'!$J$4*D8+'Optativa 3 Datos'!$J$5*F8+'Optativa 3 Datos'!$J$6*H8+'Optativa 3 Datos'!$J$7*J8+'Optativa 3 Datos'!$J$8*L8+'Optativa 3 Datos'!$J$9*N8+'Optativa 3 Datos'!$J$10*P8+'Optativa 3 Datos'!$J$11*R8+'Optativa 3 Datos'!$J$12*T8+'Optativa 3 Datos'!$J$13*V8,2)</f>
        <v>0</v>
      </c>
      <c r="AN8" s="22">
        <f>ROUND('Optativa 3 Datos'!$K$4*D8*E8+'Optativa 3 Datos'!$K$5*F8*G8+'Optativa 3 Datos'!$K$6*H8*I8+'Optativa 3 Datos'!$K$7*J8*K8+'Optativa 3 Datos'!$K$8*L8*M8+'Optativa 3 Datos'!$K$9*N8*O8+'Optativa 3 Datos'!$K$10*P8*Q8+'Optativa 3 Datos'!$K$11*R8*S8+'Optativa 3 Datos'!$K$12*T8*U8+'Optativa 3 Datos'!$K$13*V8*W8,2)</f>
        <v>0</v>
      </c>
      <c r="AO8" s="22">
        <f>ROUND('Optativa 3 Datos'!$K$4*D8+'Optativa 3 Datos'!$K$5*F8+'Optativa 3 Datos'!$K$6*H8+'Optativa 3 Datos'!$K$7*J8+'Optativa 3 Datos'!$K$8*L8+'Optativa 3 Datos'!$K$9*N8+'Optativa 3 Datos'!$K$10*P8+'Optativa 3 Datos'!$K$11*R8+'Optativa 3 Datos'!$K$12*T8+'Optativa 3 Datos'!$K$13*V8,2)</f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2">
        <f>ROUND('Optativa 3 Datos'!$D$4*D9*E9+'Optativa 3 Datos'!$D$5*F9*G9+'Optativa 3 Datos'!$D$6*H9*I9+'Optativa 3 Datos'!$D$7*J9*K9+'Optativa 3 Datos'!$D$8*L9*M9+'Optativa 3 Datos'!$D$9*N9*O9+'Optativa 3 Datos'!$D$10*P9*Q9+'Optativa 3 Datos'!$D$11*R9*S9+'Optativa 3 Datos'!$D$12*T9*U9+'Optativa 3 Datos'!$D$13*V9*W9,2)</f>
        <v>0</v>
      </c>
      <c r="AA9" s="22">
        <f>ROUND('Optativa 3 Datos'!$D$4*D9+'Optativa 3 Datos'!$D$5*F9+'Optativa 3 Datos'!$D$6*H9+'Optativa 3 Datos'!$D$7*J9+'Optativa 3 Datos'!$D$8*L9+'Optativa 3 Datos'!$D$9*N9+'Optativa 3 Datos'!$D$10*P9+'Optativa 3 Datos'!$D$11*R9+'Optativa 3 Datos'!$D$12*T9+'Optativa 3 Datos'!$D$13*V9,2)</f>
        <v>0</v>
      </c>
      <c r="AB9" s="22">
        <f>ROUND('Optativa 3 Datos'!$E$4*D9*E9+'Optativa 3 Datos'!$E$5*F9*G9+'Optativa 3 Datos'!$E$6*H9*I9+'Optativa 3 Datos'!$E$7*J9*K9+'Optativa 3 Datos'!$E$8*L9*M9+'Optativa 3 Datos'!$E$9*N9*O9+'Optativa 3 Datos'!$E$10*P9*Q9+'Optativa 3 Datos'!$E$11*R9*S9+'Optativa 3 Datos'!$E$12*T9*U9+'Optativa 3 Datos'!$E$13*V9*W9,2)</f>
        <v>0</v>
      </c>
      <c r="AC9" s="22">
        <f>ROUND('Optativa 3 Datos'!$E$4*D9+'Optativa 3 Datos'!$E$5*F9+'Optativa 3 Datos'!$E$6*H9+'Optativa 3 Datos'!$E$7*J9+'Optativa 3 Datos'!$E$8*L9+'Optativa 3 Datos'!$E$9*N9+'Optativa 3 Datos'!$E$10*P9+'Optativa 3 Datos'!$E$11*R9+'Optativa 3 Datos'!$E$12*T9+'Optativa 3 Datos'!$E$13*V9,2)</f>
        <v>0</v>
      </c>
      <c r="AD9" s="22">
        <f>ROUND('Optativa 3 Datos'!$F$4*D9*E9+'Optativa 3 Datos'!$F$5*F9*G9+'Optativa 3 Datos'!$F$6*H9*I9+'Optativa 3 Datos'!$F$7*J9*K9+'Optativa 3 Datos'!$F$8*L9*M9+'Optativa 3 Datos'!$F$9*N9*O9+'Optativa 3 Datos'!$F$10*P9*Q9+'Optativa 3 Datos'!$F$11*R9*S9+'Optativa 3 Datos'!$F$12*T9*U9+'Optativa 3 Datos'!$F$13*V9*W9,2)</f>
        <v>0</v>
      </c>
      <c r="AE9" s="22">
        <f>ROUND('Optativa 3 Datos'!$F$4*D9+'Optativa 3 Datos'!$F$5*F9+'Optativa 3 Datos'!$F$6*H9+'Optativa 3 Datos'!$F$7*J9+'Optativa 3 Datos'!$F$8*L9+'Optativa 3 Datos'!$F$9*N9+'Optativa 3 Datos'!$F$10*P9+'Optativa 3 Datos'!$F$11*R9+'Optativa 3 Datos'!$F$12*T9+'Optativa 3 Datos'!$F$13*V9,2)</f>
        <v>0</v>
      </c>
      <c r="AF9" s="22">
        <f>ROUND('Optativa 3 Datos'!$G$4*D9*E9+'Optativa 3 Datos'!$G$5*F9*G9+'Optativa 3 Datos'!$G$6*H9*I9+'Optativa 3 Datos'!$G$7*J9*K9+'Optativa 3 Datos'!$G$8*L9*M9+'Optativa 3 Datos'!$G$9*N9*O9+'Optativa 3 Datos'!$G$10*P9*Q9+'Optativa 3 Datos'!$G$11*R9*S9+'Optativa 3 Datos'!$G$12*T9*U9+'Optativa 3 Datos'!$G$13*V9*W9,2)</f>
        <v>0</v>
      </c>
      <c r="AG9" s="22">
        <f>ROUND('Optativa 3 Datos'!$G$4*D9+'Optativa 3 Datos'!$G$5*F9+'Optativa 3 Datos'!$G$6*H9+'Optativa 3 Datos'!$G$7*J9+'Optativa 3 Datos'!$G$8*L9+'Optativa 3 Datos'!$G$9*N9+'Optativa 3 Datos'!$G$10*P9+'Optativa 3 Datos'!$G$11*R9+'Optativa 3 Datos'!$G$12*T9+'Optativa 3 Datos'!$G$13*V9,2)</f>
        <v>0</v>
      </c>
      <c r="AH9" s="22">
        <f>ROUND('Optativa 3 Datos'!$H$4*D9*E9+'Optativa 3 Datos'!$H$5*F9*G9+'Optativa 3 Datos'!$H$6*H9*I9+'Optativa 3 Datos'!$H$7*J9*K9+'Optativa 3 Datos'!$H$8*L9*M9+'Optativa 3 Datos'!$H$9*N9*O9+'Optativa 3 Datos'!$H$10*P9*Q9+'Optativa 3 Datos'!$H$11*R9*S9+'Optativa 3 Datos'!$H$12*T9*U9+'Optativa 3 Datos'!$H$13*V9*W9,2)</f>
        <v>0</v>
      </c>
      <c r="AI9" s="22">
        <f>ROUND('Optativa 3 Datos'!$H$4*D9+'Optativa 3 Datos'!$H$5*F9+'Optativa 3 Datos'!$H$6*H9+'Optativa 3 Datos'!$H$7*J9+'Optativa 3 Datos'!$H$8*L9+'Optativa 3 Datos'!$H$9*N9+'Optativa 3 Datos'!$H$10*P9+'Optativa 3 Datos'!$H$11*R9+'Optativa 3 Datos'!$H$12*T9+'Optativa 3 Datos'!$H$13*V9,2)</f>
        <v>0</v>
      </c>
      <c r="AJ9" s="22">
        <f>ROUND('Optativa 3 Datos'!$I$4*D9*E9+'Optativa 3 Datos'!$I$5*F9*G9+'Optativa 3 Datos'!$I$6*H9*I9+'Optativa 3 Datos'!$I$7*J9*K9+'Optativa 3 Datos'!$I$8*L9*M9+'Optativa 3 Datos'!$I$9*N9*O9+'Optativa 3 Datos'!$I$10*P9*Q9+'Optativa 3 Datos'!$I$11*R9*S9+'Optativa 3 Datos'!$I$12*T9*U9+'Optativa 3 Datos'!$I$13*V9*W9,2)</f>
        <v>0</v>
      </c>
      <c r="AK9" s="22">
        <f>ROUND('Optativa 3 Datos'!$I$4*D9+'Optativa 3 Datos'!$I$5*F9+'Optativa 3 Datos'!$I$6*H9+'Optativa 3 Datos'!$I$7*J9+'Optativa 3 Datos'!$I$8*L9+'Optativa 3 Datos'!$I$9*N9+'Optativa 3 Datos'!$I$10*P9+'Optativa 3 Datos'!$I$11*R9+'Optativa 3 Datos'!$I$12*T9+'Optativa 3 Datos'!$I$13*V9,2)</f>
        <v>0</v>
      </c>
      <c r="AL9" s="22">
        <f>ROUND('Optativa 3 Datos'!$J$4*D9*E9+'Optativa 3 Datos'!$J$5*F9*G9+'Optativa 3 Datos'!$J$6*H9*I9+'Optativa 3 Datos'!$J$7*J9*K9+'Optativa 3 Datos'!$J$8*L9*M9+'Optativa 3 Datos'!$J$9*N9*O9+'Optativa 3 Datos'!$J$10*P9*Q9+'Optativa 3 Datos'!$J$11*R9*S9+'Optativa 3 Datos'!$J$12*T9*U9+'Optativa 3 Datos'!$J$13*V9*W9,2)</f>
        <v>0</v>
      </c>
      <c r="AM9" s="22">
        <f>ROUND('Optativa 3 Datos'!$J$4*D9+'Optativa 3 Datos'!$J$5*F9+'Optativa 3 Datos'!$J$6*H9+'Optativa 3 Datos'!$J$7*J9+'Optativa 3 Datos'!$J$8*L9+'Optativa 3 Datos'!$J$9*N9+'Optativa 3 Datos'!$J$10*P9+'Optativa 3 Datos'!$J$11*R9+'Optativa 3 Datos'!$J$12*T9+'Optativa 3 Datos'!$J$13*V9,2)</f>
        <v>0</v>
      </c>
      <c r="AN9" s="22">
        <f>ROUND('Optativa 3 Datos'!$K$4*D9*E9+'Optativa 3 Datos'!$K$5*F9*G9+'Optativa 3 Datos'!$K$6*H9*I9+'Optativa 3 Datos'!$K$7*J9*K9+'Optativa 3 Datos'!$K$8*L9*M9+'Optativa 3 Datos'!$K$9*N9*O9+'Optativa 3 Datos'!$K$10*P9*Q9+'Optativa 3 Datos'!$K$11*R9*S9+'Optativa 3 Datos'!$K$12*T9*U9+'Optativa 3 Datos'!$K$13*V9*W9,2)</f>
        <v>0</v>
      </c>
      <c r="AO9" s="22">
        <f>ROUND('Optativa 3 Datos'!$K$4*D9+'Optativa 3 Datos'!$K$5*F9+'Optativa 3 Datos'!$K$6*H9+'Optativa 3 Datos'!$K$7*J9+'Optativa 3 Datos'!$K$8*L9+'Optativa 3 Datos'!$K$9*N9+'Optativa 3 Datos'!$K$10*P9+'Optativa 3 Datos'!$K$11*R9+'Optativa 3 Datos'!$K$12*T9+'Optativa 3 Datos'!$K$13*V9,2)</f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2">
        <f>ROUND('Optativa 3 Datos'!$D$4*D10*E10+'Optativa 3 Datos'!$D$5*F10*G10+'Optativa 3 Datos'!$D$6*H10*I10+'Optativa 3 Datos'!$D$7*J10*K10+'Optativa 3 Datos'!$D$8*L10*M10+'Optativa 3 Datos'!$D$9*N10*O10+'Optativa 3 Datos'!$D$10*P10*Q10+'Optativa 3 Datos'!$D$11*R10*S10+'Optativa 3 Datos'!$D$12*T10*U10+'Optativa 3 Datos'!$D$13*V10*W10,2)</f>
        <v>0</v>
      </c>
      <c r="AA10" s="22">
        <f>ROUND('Optativa 3 Datos'!$D$4*D10+'Optativa 3 Datos'!$D$5*F10+'Optativa 3 Datos'!$D$6*H10+'Optativa 3 Datos'!$D$7*J10+'Optativa 3 Datos'!$D$8*L10+'Optativa 3 Datos'!$D$9*N10+'Optativa 3 Datos'!$D$10*P10+'Optativa 3 Datos'!$D$11*R10+'Optativa 3 Datos'!$D$12*T10+'Optativa 3 Datos'!$D$13*V10,2)</f>
        <v>0</v>
      </c>
      <c r="AB10" s="22">
        <f>ROUND('Optativa 3 Datos'!$E$4*D10*E10+'Optativa 3 Datos'!$E$5*F10*G10+'Optativa 3 Datos'!$E$6*H10*I10+'Optativa 3 Datos'!$E$7*J10*K10+'Optativa 3 Datos'!$E$8*L10*M10+'Optativa 3 Datos'!$E$9*N10*O10+'Optativa 3 Datos'!$E$10*P10*Q10+'Optativa 3 Datos'!$E$11*R10*S10+'Optativa 3 Datos'!$E$12*T10*U10+'Optativa 3 Datos'!$E$13*V10*W10,2)</f>
        <v>0</v>
      </c>
      <c r="AC10" s="22">
        <f>ROUND('Optativa 3 Datos'!$E$4*D10+'Optativa 3 Datos'!$E$5*F10+'Optativa 3 Datos'!$E$6*H10+'Optativa 3 Datos'!$E$7*J10+'Optativa 3 Datos'!$E$8*L10+'Optativa 3 Datos'!$E$9*N10+'Optativa 3 Datos'!$E$10*P10+'Optativa 3 Datos'!$E$11*R10+'Optativa 3 Datos'!$E$12*T10+'Optativa 3 Datos'!$E$13*V10,2)</f>
        <v>0</v>
      </c>
      <c r="AD10" s="22">
        <f>ROUND('Optativa 3 Datos'!$F$4*D10*E10+'Optativa 3 Datos'!$F$5*F10*G10+'Optativa 3 Datos'!$F$6*H10*I10+'Optativa 3 Datos'!$F$7*J10*K10+'Optativa 3 Datos'!$F$8*L10*M10+'Optativa 3 Datos'!$F$9*N10*O10+'Optativa 3 Datos'!$F$10*P10*Q10+'Optativa 3 Datos'!$F$11*R10*S10+'Optativa 3 Datos'!$F$12*T10*U10+'Optativa 3 Datos'!$F$13*V10*W10,2)</f>
        <v>0</v>
      </c>
      <c r="AE10" s="22">
        <f>ROUND('Optativa 3 Datos'!$F$4*D10+'Optativa 3 Datos'!$F$5*F10+'Optativa 3 Datos'!$F$6*H10+'Optativa 3 Datos'!$F$7*J10+'Optativa 3 Datos'!$F$8*L10+'Optativa 3 Datos'!$F$9*N10+'Optativa 3 Datos'!$F$10*P10+'Optativa 3 Datos'!$F$11*R10+'Optativa 3 Datos'!$F$12*T10+'Optativa 3 Datos'!$F$13*V10,2)</f>
        <v>0</v>
      </c>
      <c r="AF10" s="22">
        <f>ROUND('Optativa 3 Datos'!$G$4*D10*E10+'Optativa 3 Datos'!$G$5*F10*G10+'Optativa 3 Datos'!$G$6*H10*I10+'Optativa 3 Datos'!$G$7*J10*K10+'Optativa 3 Datos'!$G$8*L10*M10+'Optativa 3 Datos'!$G$9*N10*O10+'Optativa 3 Datos'!$G$10*P10*Q10+'Optativa 3 Datos'!$G$11*R10*S10+'Optativa 3 Datos'!$G$12*T10*U10+'Optativa 3 Datos'!$G$13*V10*W10,2)</f>
        <v>0</v>
      </c>
      <c r="AG10" s="22">
        <f>ROUND('Optativa 3 Datos'!$G$4*D10+'Optativa 3 Datos'!$G$5*F10+'Optativa 3 Datos'!$G$6*H10+'Optativa 3 Datos'!$G$7*J10+'Optativa 3 Datos'!$G$8*L10+'Optativa 3 Datos'!$G$9*N10+'Optativa 3 Datos'!$G$10*P10+'Optativa 3 Datos'!$G$11*R10+'Optativa 3 Datos'!$G$12*T10+'Optativa 3 Datos'!$G$13*V10,2)</f>
        <v>0</v>
      </c>
      <c r="AH10" s="22">
        <f>ROUND('Optativa 3 Datos'!$H$4*D10*E10+'Optativa 3 Datos'!$H$5*F10*G10+'Optativa 3 Datos'!$H$6*H10*I10+'Optativa 3 Datos'!$H$7*J10*K10+'Optativa 3 Datos'!$H$8*L10*M10+'Optativa 3 Datos'!$H$9*N10*O10+'Optativa 3 Datos'!$H$10*P10*Q10+'Optativa 3 Datos'!$H$11*R10*S10+'Optativa 3 Datos'!$H$12*T10*U10+'Optativa 3 Datos'!$H$13*V10*W10,2)</f>
        <v>0</v>
      </c>
      <c r="AI10" s="22">
        <f>ROUND('Optativa 3 Datos'!$H$4*D10+'Optativa 3 Datos'!$H$5*F10+'Optativa 3 Datos'!$H$6*H10+'Optativa 3 Datos'!$H$7*J10+'Optativa 3 Datos'!$H$8*L10+'Optativa 3 Datos'!$H$9*N10+'Optativa 3 Datos'!$H$10*P10+'Optativa 3 Datos'!$H$11*R10+'Optativa 3 Datos'!$H$12*T10+'Optativa 3 Datos'!$H$13*V10,2)</f>
        <v>0</v>
      </c>
      <c r="AJ10" s="22">
        <f>ROUND('Optativa 3 Datos'!$I$4*D10*E10+'Optativa 3 Datos'!$I$5*F10*G10+'Optativa 3 Datos'!$I$6*H10*I10+'Optativa 3 Datos'!$I$7*J10*K10+'Optativa 3 Datos'!$I$8*L10*M10+'Optativa 3 Datos'!$I$9*N10*O10+'Optativa 3 Datos'!$I$10*P10*Q10+'Optativa 3 Datos'!$I$11*R10*S10+'Optativa 3 Datos'!$I$12*T10*U10+'Optativa 3 Datos'!$I$13*V10*W10,2)</f>
        <v>0</v>
      </c>
      <c r="AK10" s="22">
        <f>ROUND('Optativa 3 Datos'!$I$4*D10+'Optativa 3 Datos'!$I$5*F10+'Optativa 3 Datos'!$I$6*H10+'Optativa 3 Datos'!$I$7*J10+'Optativa 3 Datos'!$I$8*L10+'Optativa 3 Datos'!$I$9*N10+'Optativa 3 Datos'!$I$10*P10+'Optativa 3 Datos'!$I$11*R10+'Optativa 3 Datos'!$I$12*T10+'Optativa 3 Datos'!$I$13*V10,2)</f>
        <v>0</v>
      </c>
      <c r="AL10" s="22">
        <f>ROUND('Optativa 3 Datos'!$J$4*D10*E10+'Optativa 3 Datos'!$J$5*F10*G10+'Optativa 3 Datos'!$J$6*H10*I10+'Optativa 3 Datos'!$J$7*J10*K10+'Optativa 3 Datos'!$J$8*L10*M10+'Optativa 3 Datos'!$J$9*N10*O10+'Optativa 3 Datos'!$J$10*P10*Q10+'Optativa 3 Datos'!$J$11*R10*S10+'Optativa 3 Datos'!$J$12*T10*U10+'Optativa 3 Datos'!$J$13*V10*W10,2)</f>
        <v>0</v>
      </c>
      <c r="AM10" s="22">
        <f>ROUND('Optativa 3 Datos'!$J$4*D10+'Optativa 3 Datos'!$J$5*F10+'Optativa 3 Datos'!$J$6*H10+'Optativa 3 Datos'!$J$7*J10+'Optativa 3 Datos'!$J$8*L10+'Optativa 3 Datos'!$J$9*N10+'Optativa 3 Datos'!$J$10*P10+'Optativa 3 Datos'!$J$11*R10+'Optativa 3 Datos'!$J$12*T10+'Optativa 3 Datos'!$J$13*V10,2)</f>
        <v>0</v>
      </c>
      <c r="AN10" s="22">
        <f>ROUND('Optativa 3 Datos'!$K$4*D10*E10+'Optativa 3 Datos'!$K$5*F10*G10+'Optativa 3 Datos'!$K$6*H10*I10+'Optativa 3 Datos'!$K$7*J10*K10+'Optativa 3 Datos'!$K$8*L10*M10+'Optativa 3 Datos'!$K$9*N10*O10+'Optativa 3 Datos'!$K$10*P10*Q10+'Optativa 3 Datos'!$K$11*R10*S10+'Optativa 3 Datos'!$K$12*T10*U10+'Optativa 3 Datos'!$K$13*V10*W10,2)</f>
        <v>0</v>
      </c>
      <c r="AO10" s="22">
        <f>ROUND('Optativa 3 Datos'!$K$4*D10+'Optativa 3 Datos'!$K$5*F10+'Optativa 3 Datos'!$K$6*H10+'Optativa 3 Datos'!$K$7*J10+'Optativa 3 Datos'!$K$8*L10+'Optativa 3 Datos'!$K$9*N10+'Optativa 3 Datos'!$K$10*P10+'Optativa 3 Datos'!$K$11*R10+'Optativa 3 Datos'!$K$12*T10+'Optativa 3 Datos'!$K$13*V10,2)</f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2">
        <f>ROUND('Optativa 3 Datos'!$D$4*D11*E11+'Optativa 3 Datos'!$D$5*F11*G11+'Optativa 3 Datos'!$D$6*H11*I11+'Optativa 3 Datos'!$D$7*J11*K11+'Optativa 3 Datos'!$D$8*L11*M11+'Optativa 3 Datos'!$D$9*N11*O11+'Optativa 3 Datos'!$D$10*P11*Q11+'Optativa 3 Datos'!$D$11*R11*S11+'Optativa 3 Datos'!$D$12*T11*U11+'Optativa 3 Datos'!$D$13*V11*W11,2)</f>
        <v>0</v>
      </c>
      <c r="AA11" s="22">
        <f>ROUND('Optativa 3 Datos'!$D$4*D11+'Optativa 3 Datos'!$D$5*F11+'Optativa 3 Datos'!$D$6*H11+'Optativa 3 Datos'!$D$7*J11+'Optativa 3 Datos'!$D$8*L11+'Optativa 3 Datos'!$D$9*N11+'Optativa 3 Datos'!$D$10*P11+'Optativa 3 Datos'!$D$11*R11+'Optativa 3 Datos'!$D$12*T11+'Optativa 3 Datos'!$D$13*V11,2)</f>
        <v>0</v>
      </c>
      <c r="AB11" s="22">
        <f>ROUND('Optativa 3 Datos'!$E$4*D11*E11+'Optativa 3 Datos'!$E$5*F11*G11+'Optativa 3 Datos'!$E$6*H11*I11+'Optativa 3 Datos'!$E$7*J11*K11+'Optativa 3 Datos'!$E$8*L11*M11+'Optativa 3 Datos'!$E$9*N11*O11+'Optativa 3 Datos'!$E$10*P11*Q11+'Optativa 3 Datos'!$E$11*R11*S11+'Optativa 3 Datos'!$E$12*T11*U11+'Optativa 3 Datos'!$E$13*V11*W11,2)</f>
        <v>0</v>
      </c>
      <c r="AC11" s="22">
        <f>ROUND('Optativa 3 Datos'!$E$4*D11+'Optativa 3 Datos'!$E$5*F11+'Optativa 3 Datos'!$E$6*H11+'Optativa 3 Datos'!$E$7*J11+'Optativa 3 Datos'!$E$8*L11+'Optativa 3 Datos'!$E$9*N11+'Optativa 3 Datos'!$E$10*P11+'Optativa 3 Datos'!$E$11*R11+'Optativa 3 Datos'!$E$12*T11+'Optativa 3 Datos'!$E$13*V11,2)</f>
        <v>0</v>
      </c>
      <c r="AD11" s="22">
        <f>ROUND('Optativa 3 Datos'!$F$4*D11*E11+'Optativa 3 Datos'!$F$5*F11*G11+'Optativa 3 Datos'!$F$6*H11*I11+'Optativa 3 Datos'!$F$7*J11*K11+'Optativa 3 Datos'!$F$8*L11*M11+'Optativa 3 Datos'!$F$9*N11*O11+'Optativa 3 Datos'!$F$10*P11*Q11+'Optativa 3 Datos'!$F$11*R11*S11+'Optativa 3 Datos'!$F$12*T11*U11+'Optativa 3 Datos'!$F$13*V11*W11,2)</f>
        <v>0</v>
      </c>
      <c r="AE11" s="22">
        <f>ROUND('Optativa 3 Datos'!$F$4*D11+'Optativa 3 Datos'!$F$5*F11+'Optativa 3 Datos'!$F$6*H11+'Optativa 3 Datos'!$F$7*J11+'Optativa 3 Datos'!$F$8*L11+'Optativa 3 Datos'!$F$9*N11+'Optativa 3 Datos'!$F$10*P11+'Optativa 3 Datos'!$F$11*R11+'Optativa 3 Datos'!$F$12*T11+'Optativa 3 Datos'!$F$13*V11,2)</f>
        <v>0</v>
      </c>
      <c r="AF11" s="22">
        <f>ROUND('Optativa 3 Datos'!$G$4*D11*E11+'Optativa 3 Datos'!$G$5*F11*G11+'Optativa 3 Datos'!$G$6*H11*I11+'Optativa 3 Datos'!$G$7*J11*K11+'Optativa 3 Datos'!$G$8*L11*M11+'Optativa 3 Datos'!$G$9*N11*O11+'Optativa 3 Datos'!$G$10*P11*Q11+'Optativa 3 Datos'!$G$11*R11*S11+'Optativa 3 Datos'!$G$12*T11*U11+'Optativa 3 Datos'!$G$13*V11*W11,2)</f>
        <v>0</v>
      </c>
      <c r="AG11" s="22">
        <f>ROUND('Optativa 3 Datos'!$G$4*D11+'Optativa 3 Datos'!$G$5*F11+'Optativa 3 Datos'!$G$6*H11+'Optativa 3 Datos'!$G$7*J11+'Optativa 3 Datos'!$G$8*L11+'Optativa 3 Datos'!$G$9*N11+'Optativa 3 Datos'!$G$10*P11+'Optativa 3 Datos'!$G$11*R11+'Optativa 3 Datos'!$G$12*T11+'Optativa 3 Datos'!$G$13*V11,2)</f>
        <v>0</v>
      </c>
      <c r="AH11" s="22">
        <f>ROUND('Optativa 3 Datos'!$H$4*D11*E11+'Optativa 3 Datos'!$H$5*F11*G11+'Optativa 3 Datos'!$H$6*H11*I11+'Optativa 3 Datos'!$H$7*J11*K11+'Optativa 3 Datos'!$H$8*L11*M11+'Optativa 3 Datos'!$H$9*N11*O11+'Optativa 3 Datos'!$H$10*P11*Q11+'Optativa 3 Datos'!$H$11*R11*S11+'Optativa 3 Datos'!$H$12*T11*U11+'Optativa 3 Datos'!$H$13*V11*W11,2)</f>
        <v>0</v>
      </c>
      <c r="AI11" s="22">
        <f>ROUND('Optativa 3 Datos'!$H$4*D11+'Optativa 3 Datos'!$H$5*F11+'Optativa 3 Datos'!$H$6*H11+'Optativa 3 Datos'!$H$7*J11+'Optativa 3 Datos'!$H$8*L11+'Optativa 3 Datos'!$H$9*N11+'Optativa 3 Datos'!$H$10*P11+'Optativa 3 Datos'!$H$11*R11+'Optativa 3 Datos'!$H$12*T11+'Optativa 3 Datos'!$H$13*V11,2)</f>
        <v>0</v>
      </c>
      <c r="AJ11" s="22">
        <f>ROUND('Optativa 3 Datos'!$I$4*D11*E11+'Optativa 3 Datos'!$I$5*F11*G11+'Optativa 3 Datos'!$I$6*H11*I11+'Optativa 3 Datos'!$I$7*J11*K11+'Optativa 3 Datos'!$I$8*L11*M11+'Optativa 3 Datos'!$I$9*N11*O11+'Optativa 3 Datos'!$I$10*P11*Q11+'Optativa 3 Datos'!$I$11*R11*S11+'Optativa 3 Datos'!$I$12*T11*U11+'Optativa 3 Datos'!$I$13*V11*W11,2)</f>
        <v>0</v>
      </c>
      <c r="AK11" s="22">
        <f>ROUND('Optativa 3 Datos'!$I$4*D11+'Optativa 3 Datos'!$I$5*F11+'Optativa 3 Datos'!$I$6*H11+'Optativa 3 Datos'!$I$7*J11+'Optativa 3 Datos'!$I$8*L11+'Optativa 3 Datos'!$I$9*N11+'Optativa 3 Datos'!$I$10*P11+'Optativa 3 Datos'!$I$11*R11+'Optativa 3 Datos'!$I$12*T11+'Optativa 3 Datos'!$I$13*V11,2)</f>
        <v>0</v>
      </c>
      <c r="AL11" s="22">
        <f>ROUND('Optativa 3 Datos'!$J$4*D11*E11+'Optativa 3 Datos'!$J$5*F11*G11+'Optativa 3 Datos'!$J$6*H11*I11+'Optativa 3 Datos'!$J$7*J11*K11+'Optativa 3 Datos'!$J$8*L11*M11+'Optativa 3 Datos'!$J$9*N11*O11+'Optativa 3 Datos'!$J$10*P11*Q11+'Optativa 3 Datos'!$J$11*R11*S11+'Optativa 3 Datos'!$J$12*T11*U11+'Optativa 3 Datos'!$J$13*V11*W11,2)</f>
        <v>0</v>
      </c>
      <c r="AM11" s="22">
        <f>ROUND('Optativa 3 Datos'!$J$4*D11+'Optativa 3 Datos'!$J$5*F11+'Optativa 3 Datos'!$J$6*H11+'Optativa 3 Datos'!$J$7*J11+'Optativa 3 Datos'!$J$8*L11+'Optativa 3 Datos'!$J$9*N11+'Optativa 3 Datos'!$J$10*P11+'Optativa 3 Datos'!$J$11*R11+'Optativa 3 Datos'!$J$12*T11+'Optativa 3 Datos'!$J$13*V11,2)</f>
        <v>0</v>
      </c>
      <c r="AN11" s="22">
        <f>ROUND('Optativa 3 Datos'!$K$4*D11*E11+'Optativa 3 Datos'!$K$5*F11*G11+'Optativa 3 Datos'!$K$6*H11*I11+'Optativa 3 Datos'!$K$7*J11*K11+'Optativa 3 Datos'!$K$8*L11*M11+'Optativa 3 Datos'!$K$9*N11*O11+'Optativa 3 Datos'!$K$10*P11*Q11+'Optativa 3 Datos'!$K$11*R11*S11+'Optativa 3 Datos'!$K$12*T11*U11+'Optativa 3 Datos'!$K$13*V11*W11,2)</f>
        <v>0</v>
      </c>
      <c r="AO11" s="22">
        <f>ROUND('Optativa 3 Datos'!$K$4*D11+'Optativa 3 Datos'!$K$5*F11+'Optativa 3 Datos'!$K$6*H11+'Optativa 3 Datos'!$K$7*J11+'Optativa 3 Datos'!$K$8*L11+'Optativa 3 Datos'!$K$9*N11+'Optativa 3 Datos'!$K$10*P11+'Optativa 3 Datos'!$K$11*R11+'Optativa 3 Datos'!$K$12*T11+'Optativa 3 Datos'!$K$13*V11,2)</f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2">
        <f>ROUND('Optativa 3 Datos'!$D$4*D12*E12+'Optativa 3 Datos'!$D$5*F12*G12+'Optativa 3 Datos'!$D$6*H12*I12+'Optativa 3 Datos'!$D$7*J12*K12+'Optativa 3 Datos'!$D$8*L12*M12+'Optativa 3 Datos'!$D$9*N12*O12+'Optativa 3 Datos'!$D$10*P12*Q12+'Optativa 3 Datos'!$D$11*R12*S12+'Optativa 3 Datos'!$D$12*T12*U12+'Optativa 3 Datos'!$D$13*V12*W12,2)</f>
        <v>0</v>
      </c>
      <c r="AA12" s="22">
        <f>ROUND('Optativa 3 Datos'!$D$4*D12+'Optativa 3 Datos'!$D$5*F12+'Optativa 3 Datos'!$D$6*H12+'Optativa 3 Datos'!$D$7*J12+'Optativa 3 Datos'!$D$8*L12+'Optativa 3 Datos'!$D$9*N12+'Optativa 3 Datos'!$D$10*P12+'Optativa 3 Datos'!$D$11*R12+'Optativa 3 Datos'!$D$12*T12+'Optativa 3 Datos'!$D$13*V12,2)</f>
        <v>0</v>
      </c>
      <c r="AB12" s="22">
        <f>ROUND('Optativa 3 Datos'!$E$4*D12*E12+'Optativa 3 Datos'!$E$5*F12*G12+'Optativa 3 Datos'!$E$6*H12*I12+'Optativa 3 Datos'!$E$7*J12*K12+'Optativa 3 Datos'!$E$8*L12*M12+'Optativa 3 Datos'!$E$9*N12*O12+'Optativa 3 Datos'!$E$10*P12*Q12+'Optativa 3 Datos'!$E$11*R12*S12+'Optativa 3 Datos'!$E$12*T12*U12+'Optativa 3 Datos'!$E$13*V12*W12,2)</f>
        <v>0</v>
      </c>
      <c r="AC12" s="22">
        <f>ROUND('Optativa 3 Datos'!$E$4*D12+'Optativa 3 Datos'!$E$5*F12+'Optativa 3 Datos'!$E$6*H12+'Optativa 3 Datos'!$E$7*J12+'Optativa 3 Datos'!$E$8*L12+'Optativa 3 Datos'!$E$9*N12+'Optativa 3 Datos'!$E$10*P12+'Optativa 3 Datos'!$E$11*R12+'Optativa 3 Datos'!$E$12*T12+'Optativa 3 Datos'!$E$13*V12,2)</f>
        <v>0</v>
      </c>
      <c r="AD12" s="22">
        <f>ROUND('Optativa 3 Datos'!$F$4*D12*E12+'Optativa 3 Datos'!$F$5*F12*G12+'Optativa 3 Datos'!$F$6*H12*I12+'Optativa 3 Datos'!$F$7*J12*K12+'Optativa 3 Datos'!$F$8*L12*M12+'Optativa 3 Datos'!$F$9*N12*O12+'Optativa 3 Datos'!$F$10*P12*Q12+'Optativa 3 Datos'!$F$11*R12*S12+'Optativa 3 Datos'!$F$12*T12*U12+'Optativa 3 Datos'!$F$13*V12*W12,2)</f>
        <v>0</v>
      </c>
      <c r="AE12" s="22">
        <f>ROUND('Optativa 3 Datos'!$F$4*D12+'Optativa 3 Datos'!$F$5*F12+'Optativa 3 Datos'!$F$6*H12+'Optativa 3 Datos'!$F$7*J12+'Optativa 3 Datos'!$F$8*L12+'Optativa 3 Datos'!$F$9*N12+'Optativa 3 Datos'!$F$10*P12+'Optativa 3 Datos'!$F$11*R12+'Optativa 3 Datos'!$F$12*T12+'Optativa 3 Datos'!$F$13*V12,2)</f>
        <v>0</v>
      </c>
      <c r="AF12" s="22">
        <f>ROUND('Optativa 3 Datos'!$G$4*D12*E12+'Optativa 3 Datos'!$G$5*F12*G12+'Optativa 3 Datos'!$G$6*H12*I12+'Optativa 3 Datos'!$G$7*J12*K12+'Optativa 3 Datos'!$G$8*L12*M12+'Optativa 3 Datos'!$G$9*N12*O12+'Optativa 3 Datos'!$G$10*P12*Q12+'Optativa 3 Datos'!$G$11*R12*S12+'Optativa 3 Datos'!$G$12*T12*U12+'Optativa 3 Datos'!$G$13*V12*W12,2)</f>
        <v>0</v>
      </c>
      <c r="AG12" s="22">
        <f>ROUND('Optativa 3 Datos'!$G$4*D12+'Optativa 3 Datos'!$G$5*F12+'Optativa 3 Datos'!$G$6*H12+'Optativa 3 Datos'!$G$7*J12+'Optativa 3 Datos'!$G$8*L12+'Optativa 3 Datos'!$G$9*N12+'Optativa 3 Datos'!$G$10*P12+'Optativa 3 Datos'!$G$11*R12+'Optativa 3 Datos'!$G$12*T12+'Optativa 3 Datos'!$G$13*V12,2)</f>
        <v>0</v>
      </c>
      <c r="AH12" s="22">
        <f>ROUND('Optativa 3 Datos'!$H$4*D12*E12+'Optativa 3 Datos'!$H$5*F12*G12+'Optativa 3 Datos'!$H$6*H12*I12+'Optativa 3 Datos'!$H$7*J12*K12+'Optativa 3 Datos'!$H$8*L12*M12+'Optativa 3 Datos'!$H$9*N12*O12+'Optativa 3 Datos'!$H$10*P12*Q12+'Optativa 3 Datos'!$H$11*R12*S12+'Optativa 3 Datos'!$H$12*T12*U12+'Optativa 3 Datos'!$H$13*V12*W12,2)</f>
        <v>0</v>
      </c>
      <c r="AI12" s="22">
        <f>ROUND('Optativa 3 Datos'!$H$4*D12+'Optativa 3 Datos'!$H$5*F12+'Optativa 3 Datos'!$H$6*H12+'Optativa 3 Datos'!$H$7*J12+'Optativa 3 Datos'!$H$8*L12+'Optativa 3 Datos'!$H$9*N12+'Optativa 3 Datos'!$H$10*P12+'Optativa 3 Datos'!$H$11*R12+'Optativa 3 Datos'!$H$12*T12+'Optativa 3 Datos'!$H$13*V12,2)</f>
        <v>0</v>
      </c>
      <c r="AJ12" s="22">
        <f>ROUND('Optativa 3 Datos'!$I$4*D12*E12+'Optativa 3 Datos'!$I$5*F12*G12+'Optativa 3 Datos'!$I$6*H12*I12+'Optativa 3 Datos'!$I$7*J12*K12+'Optativa 3 Datos'!$I$8*L12*M12+'Optativa 3 Datos'!$I$9*N12*O12+'Optativa 3 Datos'!$I$10*P12*Q12+'Optativa 3 Datos'!$I$11*R12*S12+'Optativa 3 Datos'!$I$12*T12*U12+'Optativa 3 Datos'!$I$13*V12*W12,2)</f>
        <v>0</v>
      </c>
      <c r="AK12" s="22">
        <f>ROUND('Optativa 3 Datos'!$I$4*D12+'Optativa 3 Datos'!$I$5*F12+'Optativa 3 Datos'!$I$6*H12+'Optativa 3 Datos'!$I$7*J12+'Optativa 3 Datos'!$I$8*L12+'Optativa 3 Datos'!$I$9*N12+'Optativa 3 Datos'!$I$10*P12+'Optativa 3 Datos'!$I$11*R12+'Optativa 3 Datos'!$I$12*T12+'Optativa 3 Datos'!$I$13*V12,2)</f>
        <v>0</v>
      </c>
      <c r="AL12" s="22">
        <f>ROUND('Optativa 3 Datos'!$J$4*D12*E12+'Optativa 3 Datos'!$J$5*F12*G12+'Optativa 3 Datos'!$J$6*H12*I12+'Optativa 3 Datos'!$J$7*J12*K12+'Optativa 3 Datos'!$J$8*L12*M12+'Optativa 3 Datos'!$J$9*N12*O12+'Optativa 3 Datos'!$J$10*P12*Q12+'Optativa 3 Datos'!$J$11*R12*S12+'Optativa 3 Datos'!$J$12*T12*U12+'Optativa 3 Datos'!$J$13*V12*W12,2)</f>
        <v>0</v>
      </c>
      <c r="AM12" s="22">
        <f>ROUND('Optativa 3 Datos'!$J$4*D12+'Optativa 3 Datos'!$J$5*F12+'Optativa 3 Datos'!$J$6*H12+'Optativa 3 Datos'!$J$7*J12+'Optativa 3 Datos'!$J$8*L12+'Optativa 3 Datos'!$J$9*N12+'Optativa 3 Datos'!$J$10*P12+'Optativa 3 Datos'!$J$11*R12+'Optativa 3 Datos'!$J$12*T12+'Optativa 3 Datos'!$J$13*V12,2)</f>
        <v>0</v>
      </c>
      <c r="AN12" s="22">
        <f>ROUND('Optativa 3 Datos'!$K$4*D12*E12+'Optativa 3 Datos'!$K$5*F12*G12+'Optativa 3 Datos'!$K$6*H12*I12+'Optativa 3 Datos'!$K$7*J12*K12+'Optativa 3 Datos'!$K$8*L12*M12+'Optativa 3 Datos'!$K$9*N12*O12+'Optativa 3 Datos'!$K$10*P12*Q12+'Optativa 3 Datos'!$K$11*R12*S12+'Optativa 3 Datos'!$K$12*T12*U12+'Optativa 3 Datos'!$K$13*V12*W12,2)</f>
        <v>0</v>
      </c>
      <c r="AO12" s="22">
        <f>ROUND('Optativa 3 Datos'!$K$4*D12+'Optativa 3 Datos'!$K$5*F12+'Optativa 3 Datos'!$K$6*H12+'Optativa 3 Datos'!$K$7*J12+'Optativa 3 Datos'!$K$8*L12+'Optativa 3 Datos'!$K$9*N12+'Optativa 3 Datos'!$K$10*P12+'Optativa 3 Datos'!$K$11*R12+'Optativa 3 Datos'!$K$12*T12+'Optativa 3 Datos'!$K$13*V12,2)</f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2">
        <f>ROUND('Optativa 3 Datos'!$D$4*D13*E13+'Optativa 3 Datos'!$D$5*F13*G13+'Optativa 3 Datos'!$D$6*H13*I13+'Optativa 3 Datos'!$D$7*J13*K13+'Optativa 3 Datos'!$D$8*L13*M13+'Optativa 3 Datos'!$D$9*N13*O13+'Optativa 3 Datos'!$D$10*P13*Q13+'Optativa 3 Datos'!$D$11*R13*S13+'Optativa 3 Datos'!$D$12*T13*U13+'Optativa 3 Datos'!$D$13*V13*W13,2)</f>
        <v>0</v>
      </c>
      <c r="AA13" s="22">
        <f>ROUND('Optativa 3 Datos'!$D$4*D13+'Optativa 3 Datos'!$D$5*F13+'Optativa 3 Datos'!$D$6*H13+'Optativa 3 Datos'!$D$7*J13+'Optativa 3 Datos'!$D$8*L13+'Optativa 3 Datos'!$D$9*N13+'Optativa 3 Datos'!$D$10*P13+'Optativa 3 Datos'!$D$11*R13+'Optativa 3 Datos'!$D$12*T13+'Optativa 3 Datos'!$D$13*V13,2)</f>
        <v>0</v>
      </c>
      <c r="AB13" s="22">
        <f>ROUND('Optativa 3 Datos'!$E$4*D13*E13+'Optativa 3 Datos'!$E$5*F13*G13+'Optativa 3 Datos'!$E$6*H13*I13+'Optativa 3 Datos'!$E$7*J13*K13+'Optativa 3 Datos'!$E$8*L13*M13+'Optativa 3 Datos'!$E$9*N13*O13+'Optativa 3 Datos'!$E$10*P13*Q13+'Optativa 3 Datos'!$E$11*R13*S13+'Optativa 3 Datos'!$E$12*T13*U13+'Optativa 3 Datos'!$E$13*V13*W13,2)</f>
        <v>0</v>
      </c>
      <c r="AC13" s="22">
        <f>ROUND('Optativa 3 Datos'!$E$4*D13+'Optativa 3 Datos'!$E$5*F13+'Optativa 3 Datos'!$E$6*H13+'Optativa 3 Datos'!$E$7*J13+'Optativa 3 Datos'!$E$8*L13+'Optativa 3 Datos'!$E$9*N13+'Optativa 3 Datos'!$E$10*P13+'Optativa 3 Datos'!$E$11*R13+'Optativa 3 Datos'!$E$12*T13+'Optativa 3 Datos'!$E$13*V13,2)</f>
        <v>0</v>
      </c>
      <c r="AD13" s="22">
        <f>ROUND('Optativa 3 Datos'!$F$4*D13*E13+'Optativa 3 Datos'!$F$5*F13*G13+'Optativa 3 Datos'!$F$6*H13*I13+'Optativa 3 Datos'!$F$7*J13*K13+'Optativa 3 Datos'!$F$8*L13*M13+'Optativa 3 Datos'!$F$9*N13*O13+'Optativa 3 Datos'!$F$10*P13*Q13+'Optativa 3 Datos'!$F$11*R13*S13+'Optativa 3 Datos'!$F$12*T13*U13+'Optativa 3 Datos'!$F$13*V13*W13,2)</f>
        <v>0</v>
      </c>
      <c r="AE13" s="22">
        <f>ROUND('Optativa 3 Datos'!$F$4*D13+'Optativa 3 Datos'!$F$5*F13+'Optativa 3 Datos'!$F$6*H13+'Optativa 3 Datos'!$F$7*J13+'Optativa 3 Datos'!$F$8*L13+'Optativa 3 Datos'!$F$9*N13+'Optativa 3 Datos'!$F$10*P13+'Optativa 3 Datos'!$F$11*R13+'Optativa 3 Datos'!$F$12*T13+'Optativa 3 Datos'!$F$13*V13,2)</f>
        <v>0</v>
      </c>
      <c r="AF13" s="22">
        <f>ROUND('Optativa 3 Datos'!$G$4*D13*E13+'Optativa 3 Datos'!$G$5*F13*G13+'Optativa 3 Datos'!$G$6*H13*I13+'Optativa 3 Datos'!$G$7*J13*K13+'Optativa 3 Datos'!$G$8*L13*M13+'Optativa 3 Datos'!$G$9*N13*O13+'Optativa 3 Datos'!$G$10*P13*Q13+'Optativa 3 Datos'!$G$11*R13*S13+'Optativa 3 Datos'!$G$12*T13*U13+'Optativa 3 Datos'!$G$13*V13*W13,2)</f>
        <v>0</v>
      </c>
      <c r="AG13" s="22">
        <f>ROUND('Optativa 3 Datos'!$G$4*D13+'Optativa 3 Datos'!$G$5*F13+'Optativa 3 Datos'!$G$6*H13+'Optativa 3 Datos'!$G$7*J13+'Optativa 3 Datos'!$G$8*L13+'Optativa 3 Datos'!$G$9*N13+'Optativa 3 Datos'!$G$10*P13+'Optativa 3 Datos'!$G$11*R13+'Optativa 3 Datos'!$G$12*T13+'Optativa 3 Datos'!$G$13*V13,2)</f>
        <v>0</v>
      </c>
      <c r="AH13" s="22">
        <f>ROUND('Optativa 3 Datos'!$H$4*D13*E13+'Optativa 3 Datos'!$H$5*F13*G13+'Optativa 3 Datos'!$H$6*H13*I13+'Optativa 3 Datos'!$H$7*J13*K13+'Optativa 3 Datos'!$H$8*L13*M13+'Optativa 3 Datos'!$H$9*N13*O13+'Optativa 3 Datos'!$H$10*P13*Q13+'Optativa 3 Datos'!$H$11*R13*S13+'Optativa 3 Datos'!$H$12*T13*U13+'Optativa 3 Datos'!$H$13*V13*W13,2)</f>
        <v>0</v>
      </c>
      <c r="AI13" s="22">
        <f>ROUND('Optativa 3 Datos'!$H$4*D13+'Optativa 3 Datos'!$H$5*F13+'Optativa 3 Datos'!$H$6*H13+'Optativa 3 Datos'!$H$7*J13+'Optativa 3 Datos'!$H$8*L13+'Optativa 3 Datos'!$H$9*N13+'Optativa 3 Datos'!$H$10*P13+'Optativa 3 Datos'!$H$11*R13+'Optativa 3 Datos'!$H$12*T13+'Optativa 3 Datos'!$H$13*V13,2)</f>
        <v>0</v>
      </c>
      <c r="AJ13" s="22">
        <f>ROUND('Optativa 3 Datos'!$I$4*D13*E13+'Optativa 3 Datos'!$I$5*F13*G13+'Optativa 3 Datos'!$I$6*H13*I13+'Optativa 3 Datos'!$I$7*J13*K13+'Optativa 3 Datos'!$I$8*L13*M13+'Optativa 3 Datos'!$I$9*N13*O13+'Optativa 3 Datos'!$I$10*P13*Q13+'Optativa 3 Datos'!$I$11*R13*S13+'Optativa 3 Datos'!$I$12*T13*U13+'Optativa 3 Datos'!$I$13*V13*W13,2)</f>
        <v>0</v>
      </c>
      <c r="AK13" s="22">
        <f>ROUND('Optativa 3 Datos'!$I$4*D13+'Optativa 3 Datos'!$I$5*F13+'Optativa 3 Datos'!$I$6*H13+'Optativa 3 Datos'!$I$7*J13+'Optativa 3 Datos'!$I$8*L13+'Optativa 3 Datos'!$I$9*N13+'Optativa 3 Datos'!$I$10*P13+'Optativa 3 Datos'!$I$11*R13+'Optativa 3 Datos'!$I$12*T13+'Optativa 3 Datos'!$I$13*V13,2)</f>
        <v>0</v>
      </c>
      <c r="AL13" s="22">
        <f>ROUND('Optativa 3 Datos'!$J$4*D13*E13+'Optativa 3 Datos'!$J$5*F13*G13+'Optativa 3 Datos'!$J$6*H13*I13+'Optativa 3 Datos'!$J$7*J13*K13+'Optativa 3 Datos'!$J$8*L13*M13+'Optativa 3 Datos'!$J$9*N13*O13+'Optativa 3 Datos'!$J$10*P13*Q13+'Optativa 3 Datos'!$J$11*R13*S13+'Optativa 3 Datos'!$J$12*T13*U13+'Optativa 3 Datos'!$J$13*V13*W13,2)</f>
        <v>0</v>
      </c>
      <c r="AM13" s="22">
        <f>ROUND('Optativa 3 Datos'!$J$4*D13+'Optativa 3 Datos'!$J$5*F13+'Optativa 3 Datos'!$J$6*H13+'Optativa 3 Datos'!$J$7*J13+'Optativa 3 Datos'!$J$8*L13+'Optativa 3 Datos'!$J$9*N13+'Optativa 3 Datos'!$J$10*P13+'Optativa 3 Datos'!$J$11*R13+'Optativa 3 Datos'!$J$12*T13+'Optativa 3 Datos'!$J$13*V13,2)</f>
        <v>0</v>
      </c>
      <c r="AN13" s="22">
        <f>ROUND('Optativa 3 Datos'!$K$4*D13*E13+'Optativa 3 Datos'!$K$5*F13*G13+'Optativa 3 Datos'!$K$6*H13*I13+'Optativa 3 Datos'!$K$7*J13*K13+'Optativa 3 Datos'!$K$8*L13*M13+'Optativa 3 Datos'!$K$9*N13*O13+'Optativa 3 Datos'!$K$10*P13*Q13+'Optativa 3 Datos'!$K$11*R13*S13+'Optativa 3 Datos'!$K$12*T13*U13+'Optativa 3 Datos'!$K$13*V13*W13,2)</f>
        <v>0</v>
      </c>
      <c r="AO13" s="22">
        <f>ROUND('Optativa 3 Datos'!$K$4*D13+'Optativa 3 Datos'!$K$5*F13+'Optativa 3 Datos'!$K$6*H13+'Optativa 3 Datos'!$K$7*J13+'Optativa 3 Datos'!$K$8*L13+'Optativa 3 Datos'!$K$9*N13+'Optativa 3 Datos'!$K$10*P13+'Optativa 3 Datos'!$K$11*R13+'Optativa 3 Datos'!$K$12*T13+'Optativa 3 Datos'!$K$13*V13,2)</f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2">
        <f>ROUND('Optativa 3 Datos'!$D$4*D14*E14+'Optativa 3 Datos'!$D$5*F14*G14+'Optativa 3 Datos'!$D$6*H14*I14+'Optativa 3 Datos'!$D$7*J14*K14+'Optativa 3 Datos'!$D$8*L14*M14+'Optativa 3 Datos'!$D$9*N14*O14+'Optativa 3 Datos'!$D$10*P14*Q14+'Optativa 3 Datos'!$D$11*R14*S14+'Optativa 3 Datos'!$D$12*T14*U14+'Optativa 3 Datos'!$D$13*V14*W14,2)</f>
        <v>0</v>
      </c>
      <c r="AA14" s="22">
        <f>ROUND('Optativa 3 Datos'!$D$4*D14+'Optativa 3 Datos'!$D$5*F14+'Optativa 3 Datos'!$D$6*H14+'Optativa 3 Datos'!$D$7*J14+'Optativa 3 Datos'!$D$8*L14+'Optativa 3 Datos'!$D$9*N14+'Optativa 3 Datos'!$D$10*P14+'Optativa 3 Datos'!$D$11*R14+'Optativa 3 Datos'!$D$12*T14+'Optativa 3 Datos'!$D$13*V14,2)</f>
        <v>0</v>
      </c>
      <c r="AB14" s="22">
        <f>ROUND('Optativa 3 Datos'!$E$4*D14*E14+'Optativa 3 Datos'!$E$5*F14*G14+'Optativa 3 Datos'!$E$6*H14*I14+'Optativa 3 Datos'!$E$7*J14*K14+'Optativa 3 Datos'!$E$8*L14*M14+'Optativa 3 Datos'!$E$9*N14*O14+'Optativa 3 Datos'!$E$10*P14*Q14+'Optativa 3 Datos'!$E$11*R14*S14+'Optativa 3 Datos'!$E$12*T14*U14+'Optativa 3 Datos'!$E$13*V14*W14,2)</f>
        <v>0</v>
      </c>
      <c r="AC14" s="22">
        <f>ROUND('Optativa 3 Datos'!$E$4*D14+'Optativa 3 Datos'!$E$5*F14+'Optativa 3 Datos'!$E$6*H14+'Optativa 3 Datos'!$E$7*J14+'Optativa 3 Datos'!$E$8*L14+'Optativa 3 Datos'!$E$9*N14+'Optativa 3 Datos'!$E$10*P14+'Optativa 3 Datos'!$E$11*R14+'Optativa 3 Datos'!$E$12*T14+'Optativa 3 Datos'!$E$13*V14,2)</f>
        <v>0</v>
      </c>
      <c r="AD14" s="22">
        <f>ROUND('Optativa 3 Datos'!$F$4*D14*E14+'Optativa 3 Datos'!$F$5*F14*G14+'Optativa 3 Datos'!$F$6*H14*I14+'Optativa 3 Datos'!$F$7*J14*K14+'Optativa 3 Datos'!$F$8*L14*M14+'Optativa 3 Datos'!$F$9*N14*O14+'Optativa 3 Datos'!$F$10*P14*Q14+'Optativa 3 Datos'!$F$11*R14*S14+'Optativa 3 Datos'!$F$12*T14*U14+'Optativa 3 Datos'!$F$13*V14*W14,2)</f>
        <v>0</v>
      </c>
      <c r="AE14" s="22">
        <f>ROUND('Optativa 3 Datos'!$F$4*D14+'Optativa 3 Datos'!$F$5*F14+'Optativa 3 Datos'!$F$6*H14+'Optativa 3 Datos'!$F$7*J14+'Optativa 3 Datos'!$F$8*L14+'Optativa 3 Datos'!$F$9*N14+'Optativa 3 Datos'!$F$10*P14+'Optativa 3 Datos'!$F$11*R14+'Optativa 3 Datos'!$F$12*T14+'Optativa 3 Datos'!$F$13*V14,2)</f>
        <v>0</v>
      </c>
      <c r="AF14" s="22">
        <f>ROUND('Optativa 3 Datos'!$G$4*D14*E14+'Optativa 3 Datos'!$G$5*F14*G14+'Optativa 3 Datos'!$G$6*H14*I14+'Optativa 3 Datos'!$G$7*J14*K14+'Optativa 3 Datos'!$G$8*L14*M14+'Optativa 3 Datos'!$G$9*N14*O14+'Optativa 3 Datos'!$G$10*P14*Q14+'Optativa 3 Datos'!$G$11*R14*S14+'Optativa 3 Datos'!$G$12*T14*U14+'Optativa 3 Datos'!$G$13*V14*W14,2)</f>
        <v>0</v>
      </c>
      <c r="AG14" s="22">
        <f>ROUND('Optativa 3 Datos'!$G$4*D14+'Optativa 3 Datos'!$G$5*F14+'Optativa 3 Datos'!$G$6*H14+'Optativa 3 Datos'!$G$7*J14+'Optativa 3 Datos'!$G$8*L14+'Optativa 3 Datos'!$G$9*N14+'Optativa 3 Datos'!$G$10*P14+'Optativa 3 Datos'!$G$11*R14+'Optativa 3 Datos'!$G$12*T14+'Optativa 3 Datos'!$G$13*V14,2)</f>
        <v>0</v>
      </c>
      <c r="AH14" s="22">
        <f>ROUND('Optativa 3 Datos'!$H$4*D14*E14+'Optativa 3 Datos'!$H$5*F14*G14+'Optativa 3 Datos'!$H$6*H14*I14+'Optativa 3 Datos'!$H$7*J14*K14+'Optativa 3 Datos'!$H$8*L14*M14+'Optativa 3 Datos'!$H$9*N14*O14+'Optativa 3 Datos'!$H$10*P14*Q14+'Optativa 3 Datos'!$H$11*R14*S14+'Optativa 3 Datos'!$H$12*T14*U14+'Optativa 3 Datos'!$H$13*V14*W14,2)</f>
        <v>0</v>
      </c>
      <c r="AI14" s="22">
        <f>ROUND('Optativa 3 Datos'!$H$4*D14+'Optativa 3 Datos'!$H$5*F14+'Optativa 3 Datos'!$H$6*H14+'Optativa 3 Datos'!$H$7*J14+'Optativa 3 Datos'!$H$8*L14+'Optativa 3 Datos'!$H$9*N14+'Optativa 3 Datos'!$H$10*P14+'Optativa 3 Datos'!$H$11*R14+'Optativa 3 Datos'!$H$12*T14+'Optativa 3 Datos'!$H$13*V14,2)</f>
        <v>0</v>
      </c>
      <c r="AJ14" s="22">
        <f>ROUND('Optativa 3 Datos'!$I$4*D14*E14+'Optativa 3 Datos'!$I$5*F14*G14+'Optativa 3 Datos'!$I$6*H14*I14+'Optativa 3 Datos'!$I$7*J14*K14+'Optativa 3 Datos'!$I$8*L14*M14+'Optativa 3 Datos'!$I$9*N14*O14+'Optativa 3 Datos'!$I$10*P14*Q14+'Optativa 3 Datos'!$I$11*R14*S14+'Optativa 3 Datos'!$I$12*T14*U14+'Optativa 3 Datos'!$I$13*V14*W14,2)</f>
        <v>0</v>
      </c>
      <c r="AK14" s="22">
        <f>ROUND('Optativa 3 Datos'!$I$4*D14+'Optativa 3 Datos'!$I$5*F14+'Optativa 3 Datos'!$I$6*H14+'Optativa 3 Datos'!$I$7*J14+'Optativa 3 Datos'!$I$8*L14+'Optativa 3 Datos'!$I$9*N14+'Optativa 3 Datos'!$I$10*P14+'Optativa 3 Datos'!$I$11*R14+'Optativa 3 Datos'!$I$12*T14+'Optativa 3 Datos'!$I$13*V14,2)</f>
        <v>0</v>
      </c>
      <c r="AL14" s="22">
        <f>ROUND('Optativa 3 Datos'!$J$4*D14*E14+'Optativa 3 Datos'!$J$5*F14*G14+'Optativa 3 Datos'!$J$6*H14*I14+'Optativa 3 Datos'!$J$7*J14*K14+'Optativa 3 Datos'!$J$8*L14*M14+'Optativa 3 Datos'!$J$9*N14*O14+'Optativa 3 Datos'!$J$10*P14*Q14+'Optativa 3 Datos'!$J$11*R14*S14+'Optativa 3 Datos'!$J$12*T14*U14+'Optativa 3 Datos'!$J$13*V14*W14,2)</f>
        <v>0</v>
      </c>
      <c r="AM14" s="22">
        <f>ROUND('Optativa 3 Datos'!$J$4*D14+'Optativa 3 Datos'!$J$5*F14+'Optativa 3 Datos'!$J$6*H14+'Optativa 3 Datos'!$J$7*J14+'Optativa 3 Datos'!$J$8*L14+'Optativa 3 Datos'!$J$9*N14+'Optativa 3 Datos'!$J$10*P14+'Optativa 3 Datos'!$J$11*R14+'Optativa 3 Datos'!$J$12*T14+'Optativa 3 Datos'!$J$13*V14,2)</f>
        <v>0</v>
      </c>
      <c r="AN14" s="22">
        <f>ROUND('Optativa 3 Datos'!$K$4*D14*E14+'Optativa 3 Datos'!$K$5*F14*G14+'Optativa 3 Datos'!$K$6*H14*I14+'Optativa 3 Datos'!$K$7*J14*K14+'Optativa 3 Datos'!$K$8*L14*M14+'Optativa 3 Datos'!$K$9*N14*O14+'Optativa 3 Datos'!$K$10*P14*Q14+'Optativa 3 Datos'!$K$11*R14*S14+'Optativa 3 Datos'!$K$12*T14*U14+'Optativa 3 Datos'!$K$13*V14*W14,2)</f>
        <v>0</v>
      </c>
      <c r="AO14" s="22">
        <f>ROUND('Optativa 3 Datos'!$K$4*D14+'Optativa 3 Datos'!$K$5*F14+'Optativa 3 Datos'!$K$6*H14+'Optativa 3 Datos'!$K$7*J14+'Optativa 3 Datos'!$K$8*L14+'Optativa 3 Datos'!$K$9*N14+'Optativa 3 Datos'!$K$10*P14+'Optativa 3 Datos'!$K$11*R14+'Optativa 3 Datos'!$K$12*T14+'Optativa 3 Datos'!$K$13*V14,2)</f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2">
        <f>ROUND('Optativa 3 Datos'!$D$4*D15*E15+'Optativa 3 Datos'!$D$5*F15*G15+'Optativa 3 Datos'!$D$6*H15*I15+'Optativa 3 Datos'!$D$7*J15*K15+'Optativa 3 Datos'!$D$8*L15*M15+'Optativa 3 Datos'!$D$9*N15*O15+'Optativa 3 Datos'!$D$10*P15*Q15+'Optativa 3 Datos'!$D$11*R15*S15+'Optativa 3 Datos'!$D$12*T15*U15+'Optativa 3 Datos'!$D$13*V15*W15,2)</f>
        <v>0</v>
      </c>
      <c r="AA15" s="22">
        <f>ROUND('Optativa 3 Datos'!$D$4*D15+'Optativa 3 Datos'!$D$5*F15+'Optativa 3 Datos'!$D$6*H15+'Optativa 3 Datos'!$D$7*J15+'Optativa 3 Datos'!$D$8*L15+'Optativa 3 Datos'!$D$9*N15+'Optativa 3 Datos'!$D$10*P15+'Optativa 3 Datos'!$D$11*R15+'Optativa 3 Datos'!$D$12*T15+'Optativa 3 Datos'!$D$13*V15,2)</f>
        <v>0</v>
      </c>
      <c r="AB15" s="22">
        <f>ROUND('Optativa 3 Datos'!$E$4*D15*E15+'Optativa 3 Datos'!$E$5*F15*G15+'Optativa 3 Datos'!$E$6*H15*I15+'Optativa 3 Datos'!$E$7*J15*K15+'Optativa 3 Datos'!$E$8*L15*M15+'Optativa 3 Datos'!$E$9*N15*O15+'Optativa 3 Datos'!$E$10*P15*Q15+'Optativa 3 Datos'!$E$11*R15*S15+'Optativa 3 Datos'!$E$12*T15*U15+'Optativa 3 Datos'!$E$13*V15*W15,2)</f>
        <v>0</v>
      </c>
      <c r="AC15" s="22">
        <f>ROUND('Optativa 3 Datos'!$E$4*D15+'Optativa 3 Datos'!$E$5*F15+'Optativa 3 Datos'!$E$6*H15+'Optativa 3 Datos'!$E$7*J15+'Optativa 3 Datos'!$E$8*L15+'Optativa 3 Datos'!$E$9*N15+'Optativa 3 Datos'!$E$10*P15+'Optativa 3 Datos'!$E$11*R15+'Optativa 3 Datos'!$E$12*T15+'Optativa 3 Datos'!$E$13*V15,2)</f>
        <v>0</v>
      </c>
      <c r="AD15" s="22">
        <f>ROUND('Optativa 3 Datos'!$F$4*D15*E15+'Optativa 3 Datos'!$F$5*F15*G15+'Optativa 3 Datos'!$F$6*H15*I15+'Optativa 3 Datos'!$F$7*J15*K15+'Optativa 3 Datos'!$F$8*L15*M15+'Optativa 3 Datos'!$F$9*N15*O15+'Optativa 3 Datos'!$F$10*P15*Q15+'Optativa 3 Datos'!$F$11*R15*S15+'Optativa 3 Datos'!$F$12*T15*U15+'Optativa 3 Datos'!$F$13*V15*W15,2)</f>
        <v>0</v>
      </c>
      <c r="AE15" s="22">
        <f>ROUND('Optativa 3 Datos'!$F$4*D15+'Optativa 3 Datos'!$F$5*F15+'Optativa 3 Datos'!$F$6*H15+'Optativa 3 Datos'!$F$7*J15+'Optativa 3 Datos'!$F$8*L15+'Optativa 3 Datos'!$F$9*N15+'Optativa 3 Datos'!$F$10*P15+'Optativa 3 Datos'!$F$11*R15+'Optativa 3 Datos'!$F$12*T15+'Optativa 3 Datos'!$F$13*V15,2)</f>
        <v>0</v>
      </c>
      <c r="AF15" s="22">
        <f>ROUND('Optativa 3 Datos'!$G$4*D15*E15+'Optativa 3 Datos'!$G$5*F15*G15+'Optativa 3 Datos'!$G$6*H15*I15+'Optativa 3 Datos'!$G$7*J15*K15+'Optativa 3 Datos'!$G$8*L15*M15+'Optativa 3 Datos'!$G$9*N15*O15+'Optativa 3 Datos'!$G$10*P15*Q15+'Optativa 3 Datos'!$G$11*R15*S15+'Optativa 3 Datos'!$G$12*T15*U15+'Optativa 3 Datos'!$G$13*V15*W15,2)</f>
        <v>0</v>
      </c>
      <c r="AG15" s="22">
        <f>ROUND('Optativa 3 Datos'!$G$4*D15+'Optativa 3 Datos'!$G$5*F15+'Optativa 3 Datos'!$G$6*H15+'Optativa 3 Datos'!$G$7*J15+'Optativa 3 Datos'!$G$8*L15+'Optativa 3 Datos'!$G$9*N15+'Optativa 3 Datos'!$G$10*P15+'Optativa 3 Datos'!$G$11*R15+'Optativa 3 Datos'!$G$12*T15+'Optativa 3 Datos'!$G$13*V15,2)</f>
        <v>0</v>
      </c>
      <c r="AH15" s="22">
        <f>ROUND('Optativa 3 Datos'!$H$4*D15*E15+'Optativa 3 Datos'!$H$5*F15*G15+'Optativa 3 Datos'!$H$6*H15*I15+'Optativa 3 Datos'!$H$7*J15*K15+'Optativa 3 Datos'!$H$8*L15*M15+'Optativa 3 Datos'!$H$9*N15*O15+'Optativa 3 Datos'!$H$10*P15*Q15+'Optativa 3 Datos'!$H$11*R15*S15+'Optativa 3 Datos'!$H$12*T15*U15+'Optativa 3 Datos'!$H$13*V15*W15,2)</f>
        <v>0</v>
      </c>
      <c r="AI15" s="22">
        <f>ROUND('Optativa 3 Datos'!$H$4*D15+'Optativa 3 Datos'!$H$5*F15+'Optativa 3 Datos'!$H$6*H15+'Optativa 3 Datos'!$H$7*J15+'Optativa 3 Datos'!$H$8*L15+'Optativa 3 Datos'!$H$9*N15+'Optativa 3 Datos'!$H$10*P15+'Optativa 3 Datos'!$H$11*R15+'Optativa 3 Datos'!$H$12*T15+'Optativa 3 Datos'!$H$13*V15,2)</f>
        <v>0</v>
      </c>
      <c r="AJ15" s="22">
        <f>ROUND('Optativa 3 Datos'!$I$4*D15*E15+'Optativa 3 Datos'!$I$5*F15*G15+'Optativa 3 Datos'!$I$6*H15*I15+'Optativa 3 Datos'!$I$7*J15*K15+'Optativa 3 Datos'!$I$8*L15*M15+'Optativa 3 Datos'!$I$9*N15*O15+'Optativa 3 Datos'!$I$10*P15*Q15+'Optativa 3 Datos'!$I$11*R15*S15+'Optativa 3 Datos'!$I$12*T15*U15+'Optativa 3 Datos'!$I$13*V15*W15,2)</f>
        <v>0</v>
      </c>
      <c r="AK15" s="22">
        <f>ROUND('Optativa 3 Datos'!$I$4*D15+'Optativa 3 Datos'!$I$5*F15+'Optativa 3 Datos'!$I$6*H15+'Optativa 3 Datos'!$I$7*J15+'Optativa 3 Datos'!$I$8*L15+'Optativa 3 Datos'!$I$9*N15+'Optativa 3 Datos'!$I$10*P15+'Optativa 3 Datos'!$I$11*R15+'Optativa 3 Datos'!$I$12*T15+'Optativa 3 Datos'!$I$13*V15,2)</f>
        <v>0</v>
      </c>
      <c r="AL15" s="22">
        <f>ROUND('Optativa 3 Datos'!$J$4*D15*E15+'Optativa 3 Datos'!$J$5*F15*G15+'Optativa 3 Datos'!$J$6*H15*I15+'Optativa 3 Datos'!$J$7*J15*K15+'Optativa 3 Datos'!$J$8*L15*M15+'Optativa 3 Datos'!$J$9*N15*O15+'Optativa 3 Datos'!$J$10*P15*Q15+'Optativa 3 Datos'!$J$11*R15*S15+'Optativa 3 Datos'!$J$12*T15*U15+'Optativa 3 Datos'!$J$13*V15*W15,2)</f>
        <v>0</v>
      </c>
      <c r="AM15" s="22">
        <f>ROUND('Optativa 3 Datos'!$J$4*D15+'Optativa 3 Datos'!$J$5*F15+'Optativa 3 Datos'!$J$6*H15+'Optativa 3 Datos'!$J$7*J15+'Optativa 3 Datos'!$J$8*L15+'Optativa 3 Datos'!$J$9*N15+'Optativa 3 Datos'!$J$10*P15+'Optativa 3 Datos'!$J$11*R15+'Optativa 3 Datos'!$J$12*T15+'Optativa 3 Datos'!$J$13*V15,2)</f>
        <v>0</v>
      </c>
      <c r="AN15" s="22">
        <f>ROUND('Optativa 3 Datos'!$K$4*D15*E15+'Optativa 3 Datos'!$K$5*F15*G15+'Optativa 3 Datos'!$K$6*H15*I15+'Optativa 3 Datos'!$K$7*J15*K15+'Optativa 3 Datos'!$K$8*L15*M15+'Optativa 3 Datos'!$K$9*N15*O15+'Optativa 3 Datos'!$K$10*P15*Q15+'Optativa 3 Datos'!$K$11*R15*S15+'Optativa 3 Datos'!$K$12*T15*U15+'Optativa 3 Datos'!$K$13*V15*W15,2)</f>
        <v>0</v>
      </c>
      <c r="AO15" s="22">
        <f>ROUND('Optativa 3 Datos'!$K$4*D15+'Optativa 3 Datos'!$K$5*F15+'Optativa 3 Datos'!$K$6*H15+'Optativa 3 Datos'!$K$7*J15+'Optativa 3 Datos'!$K$8*L15+'Optativa 3 Datos'!$K$9*N15+'Optativa 3 Datos'!$K$10*P15+'Optativa 3 Datos'!$K$11*R15+'Optativa 3 Datos'!$K$12*T15+'Optativa 3 Datos'!$K$13*V15,2)</f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2">
        <f>ROUND('Optativa 3 Datos'!$D$4*D16*E16+'Optativa 3 Datos'!$D$5*F16*G16+'Optativa 3 Datos'!$D$6*H16*I16+'Optativa 3 Datos'!$D$7*J16*K16+'Optativa 3 Datos'!$D$8*L16*M16+'Optativa 3 Datos'!$D$9*N16*O16+'Optativa 3 Datos'!$D$10*P16*Q16+'Optativa 3 Datos'!$D$11*R16*S16+'Optativa 3 Datos'!$D$12*T16*U16+'Optativa 3 Datos'!$D$13*V16*W16,2)</f>
        <v>0</v>
      </c>
      <c r="AA16" s="22">
        <f>ROUND('Optativa 3 Datos'!$D$4*D16+'Optativa 3 Datos'!$D$5*F16+'Optativa 3 Datos'!$D$6*H16+'Optativa 3 Datos'!$D$7*J16+'Optativa 3 Datos'!$D$8*L16+'Optativa 3 Datos'!$D$9*N16+'Optativa 3 Datos'!$D$10*P16+'Optativa 3 Datos'!$D$11*R16+'Optativa 3 Datos'!$D$12*T16+'Optativa 3 Datos'!$D$13*V16,2)</f>
        <v>0</v>
      </c>
      <c r="AB16" s="22">
        <f>ROUND('Optativa 3 Datos'!$E$4*D16*E16+'Optativa 3 Datos'!$E$5*F16*G16+'Optativa 3 Datos'!$E$6*H16*I16+'Optativa 3 Datos'!$E$7*J16*K16+'Optativa 3 Datos'!$E$8*L16*M16+'Optativa 3 Datos'!$E$9*N16*O16+'Optativa 3 Datos'!$E$10*P16*Q16+'Optativa 3 Datos'!$E$11*R16*S16+'Optativa 3 Datos'!$E$12*T16*U16+'Optativa 3 Datos'!$E$13*V16*W16,2)</f>
        <v>0</v>
      </c>
      <c r="AC16" s="22">
        <f>ROUND('Optativa 3 Datos'!$E$4*D16+'Optativa 3 Datos'!$E$5*F16+'Optativa 3 Datos'!$E$6*H16+'Optativa 3 Datos'!$E$7*J16+'Optativa 3 Datos'!$E$8*L16+'Optativa 3 Datos'!$E$9*N16+'Optativa 3 Datos'!$E$10*P16+'Optativa 3 Datos'!$E$11*R16+'Optativa 3 Datos'!$E$12*T16+'Optativa 3 Datos'!$E$13*V16,2)</f>
        <v>0</v>
      </c>
      <c r="AD16" s="22">
        <f>ROUND('Optativa 3 Datos'!$F$4*D16*E16+'Optativa 3 Datos'!$F$5*F16*G16+'Optativa 3 Datos'!$F$6*H16*I16+'Optativa 3 Datos'!$F$7*J16*K16+'Optativa 3 Datos'!$F$8*L16*M16+'Optativa 3 Datos'!$F$9*N16*O16+'Optativa 3 Datos'!$F$10*P16*Q16+'Optativa 3 Datos'!$F$11*R16*S16+'Optativa 3 Datos'!$F$12*T16*U16+'Optativa 3 Datos'!$F$13*V16*W16,2)</f>
        <v>0</v>
      </c>
      <c r="AE16" s="22">
        <f>ROUND('Optativa 3 Datos'!$F$4*D16+'Optativa 3 Datos'!$F$5*F16+'Optativa 3 Datos'!$F$6*H16+'Optativa 3 Datos'!$F$7*J16+'Optativa 3 Datos'!$F$8*L16+'Optativa 3 Datos'!$F$9*N16+'Optativa 3 Datos'!$F$10*P16+'Optativa 3 Datos'!$F$11*R16+'Optativa 3 Datos'!$F$12*T16+'Optativa 3 Datos'!$F$13*V16,2)</f>
        <v>0</v>
      </c>
      <c r="AF16" s="22">
        <f>ROUND('Optativa 3 Datos'!$G$4*D16*E16+'Optativa 3 Datos'!$G$5*F16*G16+'Optativa 3 Datos'!$G$6*H16*I16+'Optativa 3 Datos'!$G$7*J16*K16+'Optativa 3 Datos'!$G$8*L16*M16+'Optativa 3 Datos'!$G$9*N16*O16+'Optativa 3 Datos'!$G$10*P16*Q16+'Optativa 3 Datos'!$G$11*R16*S16+'Optativa 3 Datos'!$G$12*T16*U16+'Optativa 3 Datos'!$G$13*V16*W16,2)</f>
        <v>0</v>
      </c>
      <c r="AG16" s="22">
        <f>ROUND('Optativa 3 Datos'!$G$4*D16+'Optativa 3 Datos'!$G$5*F16+'Optativa 3 Datos'!$G$6*H16+'Optativa 3 Datos'!$G$7*J16+'Optativa 3 Datos'!$G$8*L16+'Optativa 3 Datos'!$G$9*N16+'Optativa 3 Datos'!$G$10*P16+'Optativa 3 Datos'!$G$11*R16+'Optativa 3 Datos'!$G$12*T16+'Optativa 3 Datos'!$G$13*V16,2)</f>
        <v>0</v>
      </c>
      <c r="AH16" s="22">
        <f>ROUND('Optativa 3 Datos'!$H$4*D16*E16+'Optativa 3 Datos'!$H$5*F16*G16+'Optativa 3 Datos'!$H$6*H16*I16+'Optativa 3 Datos'!$H$7*J16*K16+'Optativa 3 Datos'!$H$8*L16*M16+'Optativa 3 Datos'!$H$9*N16*O16+'Optativa 3 Datos'!$H$10*P16*Q16+'Optativa 3 Datos'!$H$11*R16*S16+'Optativa 3 Datos'!$H$12*T16*U16+'Optativa 3 Datos'!$H$13*V16*W16,2)</f>
        <v>0</v>
      </c>
      <c r="AI16" s="22">
        <f>ROUND('Optativa 3 Datos'!$H$4*D16+'Optativa 3 Datos'!$H$5*F16+'Optativa 3 Datos'!$H$6*H16+'Optativa 3 Datos'!$H$7*J16+'Optativa 3 Datos'!$H$8*L16+'Optativa 3 Datos'!$H$9*N16+'Optativa 3 Datos'!$H$10*P16+'Optativa 3 Datos'!$H$11*R16+'Optativa 3 Datos'!$H$12*T16+'Optativa 3 Datos'!$H$13*V16,2)</f>
        <v>0</v>
      </c>
      <c r="AJ16" s="22">
        <f>ROUND('Optativa 3 Datos'!$I$4*D16*E16+'Optativa 3 Datos'!$I$5*F16*G16+'Optativa 3 Datos'!$I$6*H16*I16+'Optativa 3 Datos'!$I$7*J16*K16+'Optativa 3 Datos'!$I$8*L16*M16+'Optativa 3 Datos'!$I$9*N16*O16+'Optativa 3 Datos'!$I$10*P16*Q16+'Optativa 3 Datos'!$I$11*R16*S16+'Optativa 3 Datos'!$I$12*T16*U16+'Optativa 3 Datos'!$I$13*V16*W16,2)</f>
        <v>0</v>
      </c>
      <c r="AK16" s="22">
        <f>ROUND('Optativa 3 Datos'!$I$4*D16+'Optativa 3 Datos'!$I$5*F16+'Optativa 3 Datos'!$I$6*H16+'Optativa 3 Datos'!$I$7*J16+'Optativa 3 Datos'!$I$8*L16+'Optativa 3 Datos'!$I$9*N16+'Optativa 3 Datos'!$I$10*P16+'Optativa 3 Datos'!$I$11*R16+'Optativa 3 Datos'!$I$12*T16+'Optativa 3 Datos'!$I$13*V16,2)</f>
        <v>0</v>
      </c>
      <c r="AL16" s="22">
        <f>ROUND('Optativa 3 Datos'!$J$4*D16*E16+'Optativa 3 Datos'!$J$5*F16*G16+'Optativa 3 Datos'!$J$6*H16*I16+'Optativa 3 Datos'!$J$7*J16*K16+'Optativa 3 Datos'!$J$8*L16*M16+'Optativa 3 Datos'!$J$9*N16*O16+'Optativa 3 Datos'!$J$10*P16*Q16+'Optativa 3 Datos'!$J$11*R16*S16+'Optativa 3 Datos'!$J$12*T16*U16+'Optativa 3 Datos'!$J$13*V16*W16,2)</f>
        <v>0</v>
      </c>
      <c r="AM16" s="22">
        <f>ROUND('Optativa 3 Datos'!$J$4*D16+'Optativa 3 Datos'!$J$5*F16+'Optativa 3 Datos'!$J$6*H16+'Optativa 3 Datos'!$J$7*J16+'Optativa 3 Datos'!$J$8*L16+'Optativa 3 Datos'!$J$9*N16+'Optativa 3 Datos'!$J$10*P16+'Optativa 3 Datos'!$J$11*R16+'Optativa 3 Datos'!$J$12*T16+'Optativa 3 Datos'!$J$13*V16,2)</f>
        <v>0</v>
      </c>
      <c r="AN16" s="22">
        <f>ROUND('Optativa 3 Datos'!$K$4*D16*E16+'Optativa 3 Datos'!$K$5*F16*G16+'Optativa 3 Datos'!$K$6*H16*I16+'Optativa 3 Datos'!$K$7*J16*K16+'Optativa 3 Datos'!$K$8*L16*M16+'Optativa 3 Datos'!$K$9*N16*O16+'Optativa 3 Datos'!$K$10*P16*Q16+'Optativa 3 Datos'!$K$11*R16*S16+'Optativa 3 Datos'!$K$12*T16*U16+'Optativa 3 Datos'!$K$13*V16*W16,2)</f>
        <v>0</v>
      </c>
      <c r="AO16" s="22">
        <f>ROUND('Optativa 3 Datos'!$K$4*D16+'Optativa 3 Datos'!$K$5*F16+'Optativa 3 Datos'!$K$6*H16+'Optativa 3 Datos'!$K$7*J16+'Optativa 3 Datos'!$K$8*L16+'Optativa 3 Datos'!$K$9*N16+'Optativa 3 Datos'!$K$10*P16+'Optativa 3 Datos'!$K$11*R16+'Optativa 3 Datos'!$K$12*T16+'Optativa 3 Datos'!$K$13*V16,2)</f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2">
        <f>ROUND('Optativa 3 Datos'!$D$4*D17*E17+'Optativa 3 Datos'!$D$5*F17*G17+'Optativa 3 Datos'!$D$6*H17*I17+'Optativa 3 Datos'!$D$7*J17*K17+'Optativa 3 Datos'!$D$8*L17*M17+'Optativa 3 Datos'!$D$9*N17*O17+'Optativa 3 Datos'!$D$10*P17*Q17+'Optativa 3 Datos'!$D$11*R17*S17+'Optativa 3 Datos'!$D$12*T17*U17+'Optativa 3 Datos'!$D$13*V17*W17,2)</f>
        <v>0</v>
      </c>
      <c r="AA17" s="22">
        <f>ROUND('Optativa 3 Datos'!$D$4*D17+'Optativa 3 Datos'!$D$5*F17+'Optativa 3 Datos'!$D$6*H17+'Optativa 3 Datos'!$D$7*J17+'Optativa 3 Datos'!$D$8*L17+'Optativa 3 Datos'!$D$9*N17+'Optativa 3 Datos'!$D$10*P17+'Optativa 3 Datos'!$D$11*R17+'Optativa 3 Datos'!$D$12*T17+'Optativa 3 Datos'!$D$13*V17,2)</f>
        <v>0</v>
      </c>
      <c r="AB17" s="22">
        <f>ROUND('Optativa 3 Datos'!$E$4*D17*E17+'Optativa 3 Datos'!$E$5*F17*G17+'Optativa 3 Datos'!$E$6*H17*I17+'Optativa 3 Datos'!$E$7*J17*K17+'Optativa 3 Datos'!$E$8*L17*M17+'Optativa 3 Datos'!$E$9*N17*O17+'Optativa 3 Datos'!$E$10*P17*Q17+'Optativa 3 Datos'!$E$11*R17*S17+'Optativa 3 Datos'!$E$12*T17*U17+'Optativa 3 Datos'!$E$13*V17*W17,2)</f>
        <v>0</v>
      </c>
      <c r="AC17" s="22">
        <f>ROUND('Optativa 3 Datos'!$E$4*D17+'Optativa 3 Datos'!$E$5*F17+'Optativa 3 Datos'!$E$6*H17+'Optativa 3 Datos'!$E$7*J17+'Optativa 3 Datos'!$E$8*L17+'Optativa 3 Datos'!$E$9*N17+'Optativa 3 Datos'!$E$10*P17+'Optativa 3 Datos'!$E$11*R17+'Optativa 3 Datos'!$E$12*T17+'Optativa 3 Datos'!$E$13*V17,2)</f>
        <v>0</v>
      </c>
      <c r="AD17" s="22">
        <f>ROUND('Optativa 3 Datos'!$F$4*D17*E17+'Optativa 3 Datos'!$F$5*F17*G17+'Optativa 3 Datos'!$F$6*H17*I17+'Optativa 3 Datos'!$F$7*J17*K17+'Optativa 3 Datos'!$F$8*L17*M17+'Optativa 3 Datos'!$F$9*N17*O17+'Optativa 3 Datos'!$F$10*P17*Q17+'Optativa 3 Datos'!$F$11*R17*S17+'Optativa 3 Datos'!$F$12*T17*U17+'Optativa 3 Datos'!$F$13*V17*W17,2)</f>
        <v>0</v>
      </c>
      <c r="AE17" s="22">
        <f>ROUND('Optativa 3 Datos'!$F$4*D17+'Optativa 3 Datos'!$F$5*F17+'Optativa 3 Datos'!$F$6*H17+'Optativa 3 Datos'!$F$7*J17+'Optativa 3 Datos'!$F$8*L17+'Optativa 3 Datos'!$F$9*N17+'Optativa 3 Datos'!$F$10*P17+'Optativa 3 Datos'!$F$11*R17+'Optativa 3 Datos'!$F$12*T17+'Optativa 3 Datos'!$F$13*V17,2)</f>
        <v>0</v>
      </c>
      <c r="AF17" s="22">
        <f>ROUND('Optativa 3 Datos'!$G$4*D17*E17+'Optativa 3 Datos'!$G$5*F17*G17+'Optativa 3 Datos'!$G$6*H17*I17+'Optativa 3 Datos'!$G$7*J17*K17+'Optativa 3 Datos'!$G$8*L17*M17+'Optativa 3 Datos'!$G$9*N17*O17+'Optativa 3 Datos'!$G$10*P17*Q17+'Optativa 3 Datos'!$G$11*R17*S17+'Optativa 3 Datos'!$G$12*T17*U17+'Optativa 3 Datos'!$G$13*V17*W17,2)</f>
        <v>0</v>
      </c>
      <c r="AG17" s="22">
        <f>ROUND('Optativa 3 Datos'!$G$4*D17+'Optativa 3 Datos'!$G$5*F17+'Optativa 3 Datos'!$G$6*H17+'Optativa 3 Datos'!$G$7*J17+'Optativa 3 Datos'!$G$8*L17+'Optativa 3 Datos'!$G$9*N17+'Optativa 3 Datos'!$G$10*P17+'Optativa 3 Datos'!$G$11*R17+'Optativa 3 Datos'!$G$12*T17+'Optativa 3 Datos'!$G$13*V17,2)</f>
        <v>0</v>
      </c>
      <c r="AH17" s="22">
        <f>ROUND('Optativa 3 Datos'!$H$4*D17*E17+'Optativa 3 Datos'!$H$5*F17*G17+'Optativa 3 Datos'!$H$6*H17*I17+'Optativa 3 Datos'!$H$7*J17*K17+'Optativa 3 Datos'!$H$8*L17*M17+'Optativa 3 Datos'!$H$9*N17*O17+'Optativa 3 Datos'!$H$10*P17*Q17+'Optativa 3 Datos'!$H$11*R17*S17+'Optativa 3 Datos'!$H$12*T17*U17+'Optativa 3 Datos'!$H$13*V17*W17,2)</f>
        <v>0</v>
      </c>
      <c r="AI17" s="22">
        <f>ROUND('Optativa 3 Datos'!$H$4*D17+'Optativa 3 Datos'!$H$5*F17+'Optativa 3 Datos'!$H$6*H17+'Optativa 3 Datos'!$H$7*J17+'Optativa 3 Datos'!$H$8*L17+'Optativa 3 Datos'!$H$9*N17+'Optativa 3 Datos'!$H$10*P17+'Optativa 3 Datos'!$H$11*R17+'Optativa 3 Datos'!$H$12*T17+'Optativa 3 Datos'!$H$13*V17,2)</f>
        <v>0</v>
      </c>
      <c r="AJ17" s="22">
        <f>ROUND('Optativa 3 Datos'!$I$4*D17*E17+'Optativa 3 Datos'!$I$5*F17*G17+'Optativa 3 Datos'!$I$6*H17*I17+'Optativa 3 Datos'!$I$7*J17*K17+'Optativa 3 Datos'!$I$8*L17*M17+'Optativa 3 Datos'!$I$9*N17*O17+'Optativa 3 Datos'!$I$10*P17*Q17+'Optativa 3 Datos'!$I$11*R17*S17+'Optativa 3 Datos'!$I$12*T17*U17+'Optativa 3 Datos'!$I$13*V17*W17,2)</f>
        <v>0</v>
      </c>
      <c r="AK17" s="22">
        <f>ROUND('Optativa 3 Datos'!$I$4*D17+'Optativa 3 Datos'!$I$5*F17+'Optativa 3 Datos'!$I$6*H17+'Optativa 3 Datos'!$I$7*J17+'Optativa 3 Datos'!$I$8*L17+'Optativa 3 Datos'!$I$9*N17+'Optativa 3 Datos'!$I$10*P17+'Optativa 3 Datos'!$I$11*R17+'Optativa 3 Datos'!$I$12*T17+'Optativa 3 Datos'!$I$13*V17,2)</f>
        <v>0</v>
      </c>
      <c r="AL17" s="22">
        <f>ROUND('Optativa 3 Datos'!$J$4*D17*E17+'Optativa 3 Datos'!$J$5*F17*G17+'Optativa 3 Datos'!$J$6*H17*I17+'Optativa 3 Datos'!$J$7*J17*K17+'Optativa 3 Datos'!$J$8*L17*M17+'Optativa 3 Datos'!$J$9*N17*O17+'Optativa 3 Datos'!$J$10*P17*Q17+'Optativa 3 Datos'!$J$11*R17*S17+'Optativa 3 Datos'!$J$12*T17*U17+'Optativa 3 Datos'!$J$13*V17*W17,2)</f>
        <v>0</v>
      </c>
      <c r="AM17" s="22">
        <f>ROUND('Optativa 3 Datos'!$J$4*D17+'Optativa 3 Datos'!$J$5*F17+'Optativa 3 Datos'!$J$6*H17+'Optativa 3 Datos'!$J$7*J17+'Optativa 3 Datos'!$J$8*L17+'Optativa 3 Datos'!$J$9*N17+'Optativa 3 Datos'!$J$10*P17+'Optativa 3 Datos'!$J$11*R17+'Optativa 3 Datos'!$J$12*T17+'Optativa 3 Datos'!$J$13*V17,2)</f>
        <v>0</v>
      </c>
      <c r="AN17" s="22">
        <f>ROUND('Optativa 3 Datos'!$K$4*D17*E17+'Optativa 3 Datos'!$K$5*F17*G17+'Optativa 3 Datos'!$K$6*H17*I17+'Optativa 3 Datos'!$K$7*J17*K17+'Optativa 3 Datos'!$K$8*L17*M17+'Optativa 3 Datos'!$K$9*N17*O17+'Optativa 3 Datos'!$K$10*P17*Q17+'Optativa 3 Datos'!$K$11*R17*S17+'Optativa 3 Datos'!$K$12*T17*U17+'Optativa 3 Datos'!$K$13*V17*W17,2)</f>
        <v>0</v>
      </c>
      <c r="AO17" s="22">
        <f>ROUND('Optativa 3 Datos'!$K$4*D17+'Optativa 3 Datos'!$K$5*F17+'Optativa 3 Datos'!$K$6*H17+'Optativa 3 Datos'!$K$7*J17+'Optativa 3 Datos'!$K$8*L17+'Optativa 3 Datos'!$K$9*N17+'Optativa 3 Datos'!$K$10*P17+'Optativa 3 Datos'!$K$11*R17+'Optativa 3 Datos'!$K$12*T17+'Optativa 3 Datos'!$K$13*V17,2)</f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2">
        <f>ROUND('Optativa 3 Datos'!$D$4*D18*E18+'Optativa 3 Datos'!$D$5*F18*G18+'Optativa 3 Datos'!$D$6*H18*I18+'Optativa 3 Datos'!$D$7*J18*K18+'Optativa 3 Datos'!$D$8*L18*M18+'Optativa 3 Datos'!$D$9*N18*O18+'Optativa 3 Datos'!$D$10*P18*Q18+'Optativa 3 Datos'!$D$11*R18*S18+'Optativa 3 Datos'!$D$12*T18*U18+'Optativa 3 Datos'!$D$13*V18*W18,2)</f>
        <v>0</v>
      </c>
      <c r="AA18" s="22">
        <f>ROUND('Optativa 3 Datos'!$D$4*D18+'Optativa 3 Datos'!$D$5*F18+'Optativa 3 Datos'!$D$6*H18+'Optativa 3 Datos'!$D$7*J18+'Optativa 3 Datos'!$D$8*L18+'Optativa 3 Datos'!$D$9*N18+'Optativa 3 Datos'!$D$10*P18+'Optativa 3 Datos'!$D$11*R18+'Optativa 3 Datos'!$D$12*T18+'Optativa 3 Datos'!$D$13*V18,2)</f>
        <v>0</v>
      </c>
      <c r="AB18" s="22">
        <f>ROUND('Optativa 3 Datos'!$E$4*D18*E18+'Optativa 3 Datos'!$E$5*F18*G18+'Optativa 3 Datos'!$E$6*H18*I18+'Optativa 3 Datos'!$E$7*J18*K18+'Optativa 3 Datos'!$E$8*L18*M18+'Optativa 3 Datos'!$E$9*N18*O18+'Optativa 3 Datos'!$E$10*P18*Q18+'Optativa 3 Datos'!$E$11*R18*S18+'Optativa 3 Datos'!$E$12*T18*U18+'Optativa 3 Datos'!$E$13*V18*W18,2)</f>
        <v>0</v>
      </c>
      <c r="AC18" s="22">
        <f>ROUND('Optativa 3 Datos'!$E$4*D18+'Optativa 3 Datos'!$E$5*F18+'Optativa 3 Datos'!$E$6*H18+'Optativa 3 Datos'!$E$7*J18+'Optativa 3 Datos'!$E$8*L18+'Optativa 3 Datos'!$E$9*N18+'Optativa 3 Datos'!$E$10*P18+'Optativa 3 Datos'!$E$11*R18+'Optativa 3 Datos'!$E$12*T18+'Optativa 3 Datos'!$E$13*V18,2)</f>
        <v>0</v>
      </c>
      <c r="AD18" s="22">
        <f>ROUND('Optativa 3 Datos'!$F$4*D18*E18+'Optativa 3 Datos'!$F$5*F18*G18+'Optativa 3 Datos'!$F$6*H18*I18+'Optativa 3 Datos'!$F$7*J18*K18+'Optativa 3 Datos'!$F$8*L18*M18+'Optativa 3 Datos'!$F$9*N18*O18+'Optativa 3 Datos'!$F$10*P18*Q18+'Optativa 3 Datos'!$F$11*R18*S18+'Optativa 3 Datos'!$F$12*T18*U18+'Optativa 3 Datos'!$F$13*V18*W18,2)</f>
        <v>0</v>
      </c>
      <c r="AE18" s="22">
        <f>ROUND('Optativa 3 Datos'!$F$4*D18+'Optativa 3 Datos'!$F$5*F18+'Optativa 3 Datos'!$F$6*H18+'Optativa 3 Datos'!$F$7*J18+'Optativa 3 Datos'!$F$8*L18+'Optativa 3 Datos'!$F$9*N18+'Optativa 3 Datos'!$F$10*P18+'Optativa 3 Datos'!$F$11*R18+'Optativa 3 Datos'!$F$12*T18+'Optativa 3 Datos'!$F$13*V18,2)</f>
        <v>0</v>
      </c>
      <c r="AF18" s="22">
        <f>ROUND('Optativa 3 Datos'!$G$4*D18*E18+'Optativa 3 Datos'!$G$5*F18*G18+'Optativa 3 Datos'!$G$6*H18*I18+'Optativa 3 Datos'!$G$7*J18*K18+'Optativa 3 Datos'!$G$8*L18*M18+'Optativa 3 Datos'!$G$9*N18*O18+'Optativa 3 Datos'!$G$10*P18*Q18+'Optativa 3 Datos'!$G$11*R18*S18+'Optativa 3 Datos'!$G$12*T18*U18+'Optativa 3 Datos'!$G$13*V18*W18,2)</f>
        <v>0</v>
      </c>
      <c r="AG18" s="22">
        <f>ROUND('Optativa 3 Datos'!$G$4*D18+'Optativa 3 Datos'!$G$5*F18+'Optativa 3 Datos'!$G$6*H18+'Optativa 3 Datos'!$G$7*J18+'Optativa 3 Datos'!$G$8*L18+'Optativa 3 Datos'!$G$9*N18+'Optativa 3 Datos'!$G$10*P18+'Optativa 3 Datos'!$G$11*R18+'Optativa 3 Datos'!$G$12*T18+'Optativa 3 Datos'!$G$13*V18,2)</f>
        <v>0</v>
      </c>
      <c r="AH18" s="22">
        <f>ROUND('Optativa 3 Datos'!$H$4*D18*E18+'Optativa 3 Datos'!$H$5*F18*G18+'Optativa 3 Datos'!$H$6*H18*I18+'Optativa 3 Datos'!$H$7*J18*K18+'Optativa 3 Datos'!$H$8*L18*M18+'Optativa 3 Datos'!$H$9*N18*O18+'Optativa 3 Datos'!$H$10*P18*Q18+'Optativa 3 Datos'!$H$11*R18*S18+'Optativa 3 Datos'!$H$12*T18*U18+'Optativa 3 Datos'!$H$13*V18*W18,2)</f>
        <v>0</v>
      </c>
      <c r="AI18" s="22">
        <f>ROUND('Optativa 3 Datos'!$H$4*D18+'Optativa 3 Datos'!$H$5*F18+'Optativa 3 Datos'!$H$6*H18+'Optativa 3 Datos'!$H$7*J18+'Optativa 3 Datos'!$H$8*L18+'Optativa 3 Datos'!$H$9*N18+'Optativa 3 Datos'!$H$10*P18+'Optativa 3 Datos'!$H$11*R18+'Optativa 3 Datos'!$H$12*T18+'Optativa 3 Datos'!$H$13*V18,2)</f>
        <v>0</v>
      </c>
      <c r="AJ18" s="22">
        <f>ROUND('Optativa 3 Datos'!$I$4*D18*E18+'Optativa 3 Datos'!$I$5*F18*G18+'Optativa 3 Datos'!$I$6*H18*I18+'Optativa 3 Datos'!$I$7*J18*K18+'Optativa 3 Datos'!$I$8*L18*M18+'Optativa 3 Datos'!$I$9*N18*O18+'Optativa 3 Datos'!$I$10*P18*Q18+'Optativa 3 Datos'!$I$11*R18*S18+'Optativa 3 Datos'!$I$12*T18*U18+'Optativa 3 Datos'!$I$13*V18*W18,2)</f>
        <v>0</v>
      </c>
      <c r="AK18" s="22">
        <f>ROUND('Optativa 3 Datos'!$I$4*D18+'Optativa 3 Datos'!$I$5*F18+'Optativa 3 Datos'!$I$6*H18+'Optativa 3 Datos'!$I$7*J18+'Optativa 3 Datos'!$I$8*L18+'Optativa 3 Datos'!$I$9*N18+'Optativa 3 Datos'!$I$10*P18+'Optativa 3 Datos'!$I$11*R18+'Optativa 3 Datos'!$I$12*T18+'Optativa 3 Datos'!$I$13*V18,2)</f>
        <v>0</v>
      </c>
      <c r="AL18" s="22">
        <f>ROUND('Optativa 3 Datos'!$J$4*D18*E18+'Optativa 3 Datos'!$J$5*F18*G18+'Optativa 3 Datos'!$J$6*H18*I18+'Optativa 3 Datos'!$J$7*J18*K18+'Optativa 3 Datos'!$J$8*L18*M18+'Optativa 3 Datos'!$J$9*N18*O18+'Optativa 3 Datos'!$J$10*P18*Q18+'Optativa 3 Datos'!$J$11*R18*S18+'Optativa 3 Datos'!$J$12*T18*U18+'Optativa 3 Datos'!$J$13*V18*W18,2)</f>
        <v>0</v>
      </c>
      <c r="AM18" s="22">
        <f>ROUND('Optativa 3 Datos'!$J$4*D18+'Optativa 3 Datos'!$J$5*F18+'Optativa 3 Datos'!$J$6*H18+'Optativa 3 Datos'!$J$7*J18+'Optativa 3 Datos'!$J$8*L18+'Optativa 3 Datos'!$J$9*N18+'Optativa 3 Datos'!$J$10*P18+'Optativa 3 Datos'!$J$11*R18+'Optativa 3 Datos'!$J$12*T18+'Optativa 3 Datos'!$J$13*V18,2)</f>
        <v>0</v>
      </c>
      <c r="AN18" s="22">
        <f>ROUND('Optativa 3 Datos'!$K$4*D18*E18+'Optativa 3 Datos'!$K$5*F18*G18+'Optativa 3 Datos'!$K$6*H18*I18+'Optativa 3 Datos'!$K$7*J18*K18+'Optativa 3 Datos'!$K$8*L18*M18+'Optativa 3 Datos'!$K$9*N18*O18+'Optativa 3 Datos'!$K$10*P18*Q18+'Optativa 3 Datos'!$K$11*R18*S18+'Optativa 3 Datos'!$K$12*T18*U18+'Optativa 3 Datos'!$K$13*V18*W18,2)</f>
        <v>0</v>
      </c>
      <c r="AO18" s="22">
        <f>ROUND('Optativa 3 Datos'!$K$4*D18+'Optativa 3 Datos'!$K$5*F18+'Optativa 3 Datos'!$K$6*H18+'Optativa 3 Datos'!$K$7*J18+'Optativa 3 Datos'!$K$8*L18+'Optativa 3 Datos'!$K$9*N18+'Optativa 3 Datos'!$K$10*P18+'Optativa 3 Datos'!$K$11*R18+'Optativa 3 Datos'!$K$12*T18+'Optativa 3 Datos'!$K$13*V18,2)</f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2">
        <f>ROUND('Optativa 3 Datos'!$D$4*D19*E19+'Optativa 3 Datos'!$D$5*F19*G19+'Optativa 3 Datos'!$D$6*H19*I19+'Optativa 3 Datos'!$D$7*J19*K19+'Optativa 3 Datos'!$D$8*L19*M19+'Optativa 3 Datos'!$D$9*N19*O19+'Optativa 3 Datos'!$D$10*P19*Q19+'Optativa 3 Datos'!$D$11*R19*S19+'Optativa 3 Datos'!$D$12*T19*U19+'Optativa 3 Datos'!$D$13*V19*W19,2)</f>
        <v>0</v>
      </c>
      <c r="AA19" s="22">
        <f>ROUND('Optativa 3 Datos'!$D$4*D19+'Optativa 3 Datos'!$D$5*F19+'Optativa 3 Datos'!$D$6*H19+'Optativa 3 Datos'!$D$7*J19+'Optativa 3 Datos'!$D$8*L19+'Optativa 3 Datos'!$D$9*N19+'Optativa 3 Datos'!$D$10*P19+'Optativa 3 Datos'!$D$11*R19+'Optativa 3 Datos'!$D$12*T19+'Optativa 3 Datos'!$D$13*V19,2)</f>
        <v>0</v>
      </c>
      <c r="AB19" s="22">
        <f>ROUND('Optativa 3 Datos'!$E$4*D19*E19+'Optativa 3 Datos'!$E$5*F19*G19+'Optativa 3 Datos'!$E$6*H19*I19+'Optativa 3 Datos'!$E$7*J19*K19+'Optativa 3 Datos'!$E$8*L19*M19+'Optativa 3 Datos'!$E$9*N19*O19+'Optativa 3 Datos'!$E$10*P19*Q19+'Optativa 3 Datos'!$E$11*R19*S19+'Optativa 3 Datos'!$E$12*T19*U19+'Optativa 3 Datos'!$E$13*V19*W19,2)</f>
        <v>0</v>
      </c>
      <c r="AC19" s="22">
        <f>ROUND('Optativa 3 Datos'!$E$4*D19+'Optativa 3 Datos'!$E$5*F19+'Optativa 3 Datos'!$E$6*H19+'Optativa 3 Datos'!$E$7*J19+'Optativa 3 Datos'!$E$8*L19+'Optativa 3 Datos'!$E$9*N19+'Optativa 3 Datos'!$E$10*P19+'Optativa 3 Datos'!$E$11*R19+'Optativa 3 Datos'!$E$12*T19+'Optativa 3 Datos'!$E$13*V19,2)</f>
        <v>0</v>
      </c>
      <c r="AD19" s="22">
        <f>ROUND('Optativa 3 Datos'!$F$4*D19*E19+'Optativa 3 Datos'!$F$5*F19*G19+'Optativa 3 Datos'!$F$6*H19*I19+'Optativa 3 Datos'!$F$7*J19*K19+'Optativa 3 Datos'!$F$8*L19*M19+'Optativa 3 Datos'!$F$9*N19*O19+'Optativa 3 Datos'!$F$10*P19*Q19+'Optativa 3 Datos'!$F$11*R19*S19+'Optativa 3 Datos'!$F$12*T19*U19+'Optativa 3 Datos'!$F$13*V19*W19,2)</f>
        <v>0</v>
      </c>
      <c r="AE19" s="22">
        <f>ROUND('Optativa 3 Datos'!$F$4*D19+'Optativa 3 Datos'!$F$5*F19+'Optativa 3 Datos'!$F$6*H19+'Optativa 3 Datos'!$F$7*J19+'Optativa 3 Datos'!$F$8*L19+'Optativa 3 Datos'!$F$9*N19+'Optativa 3 Datos'!$F$10*P19+'Optativa 3 Datos'!$F$11*R19+'Optativa 3 Datos'!$F$12*T19+'Optativa 3 Datos'!$F$13*V19,2)</f>
        <v>0</v>
      </c>
      <c r="AF19" s="22">
        <f>ROUND('Optativa 3 Datos'!$G$4*D19*E19+'Optativa 3 Datos'!$G$5*F19*G19+'Optativa 3 Datos'!$G$6*H19*I19+'Optativa 3 Datos'!$G$7*J19*K19+'Optativa 3 Datos'!$G$8*L19*M19+'Optativa 3 Datos'!$G$9*N19*O19+'Optativa 3 Datos'!$G$10*P19*Q19+'Optativa 3 Datos'!$G$11*R19*S19+'Optativa 3 Datos'!$G$12*T19*U19+'Optativa 3 Datos'!$G$13*V19*W19,2)</f>
        <v>0</v>
      </c>
      <c r="AG19" s="22">
        <f>ROUND('Optativa 3 Datos'!$G$4*D19+'Optativa 3 Datos'!$G$5*F19+'Optativa 3 Datos'!$G$6*H19+'Optativa 3 Datos'!$G$7*J19+'Optativa 3 Datos'!$G$8*L19+'Optativa 3 Datos'!$G$9*N19+'Optativa 3 Datos'!$G$10*P19+'Optativa 3 Datos'!$G$11*R19+'Optativa 3 Datos'!$G$12*T19+'Optativa 3 Datos'!$G$13*V19,2)</f>
        <v>0</v>
      </c>
      <c r="AH19" s="22">
        <f>ROUND('Optativa 3 Datos'!$H$4*D19*E19+'Optativa 3 Datos'!$H$5*F19*G19+'Optativa 3 Datos'!$H$6*H19*I19+'Optativa 3 Datos'!$H$7*J19*K19+'Optativa 3 Datos'!$H$8*L19*M19+'Optativa 3 Datos'!$H$9*N19*O19+'Optativa 3 Datos'!$H$10*P19*Q19+'Optativa 3 Datos'!$H$11*R19*S19+'Optativa 3 Datos'!$H$12*T19*U19+'Optativa 3 Datos'!$H$13*V19*W19,2)</f>
        <v>0</v>
      </c>
      <c r="AI19" s="22">
        <f>ROUND('Optativa 3 Datos'!$H$4*D19+'Optativa 3 Datos'!$H$5*F19+'Optativa 3 Datos'!$H$6*H19+'Optativa 3 Datos'!$H$7*J19+'Optativa 3 Datos'!$H$8*L19+'Optativa 3 Datos'!$H$9*N19+'Optativa 3 Datos'!$H$10*P19+'Optativa 3 Datos'!$H$11*R19+'Optativa 3 Datos'!$H$12*T19+'Optativa 3 Datos'!$H$13*V19,2)</f>
        <v>0</v>
      </c>
      <c r="AJ19" s="22">
        <f>ROUND('Optativa 3 Datos'!$I$4*D19*E19+'Optativa 3 Datos'!$I$5*F19*G19+'Optativa 3 Datos'!$I$6*H19*I19+'Optativa 3 Datos'!$I$7*J19*K19+'Optativa 3 Datos'!$I$8*L19*M19+'Optativa 3 Datos'!$I$9*N19*O19+'Optativa 3 Datos'!$I$10*P19*Q19+'Optativa 3 Datos'!$I$11*R19*S19+'Optativa 3 Datos'!$I$12*T19*U19+'Optativa 3 Datos'!$I$13*V19*W19,2)</f>
        <v>0</v>
      </c>
      <c r="AK19" s="22">
        <f>ROUND('Optativa 3 Datos'!$I$4*D19+'Optativa 3 Datos'!$I$5*F19+'Optativa 3 Datos'!$I$6*H19+'Optativa 3 Datos'!$I$7*J19+'Optativa 3 Datos'!$I$8*L19+'Optativa 3 Datos'!$I$9*N19+'Optativa 3 Datos'!$I$10*P19+'Optativa 3 Datos'!$I$11*R19+'Optativa 3 Datos'!$I$12*T19+'Optativa 3 Datos'!$I$13*V19,2)</f>
        <v>0</v>
      </c>
      <c r="AL19" s="22">
        <f>ROUND('Optativa 3 Datos'!$J$4*D19*E19+'Optativa 3 Datos'!$J$5*F19*G19+'Optativa 3 Datos'!$J$6*H19*I19+'Optativa 3 Datos'!$J$7*J19*K19+'Optativa 3 Datos'!$J$8*L19*M19+'Optativa 3 Datos'!$J$9*N19*O19+'Optativa 3 Datos'!$J$10*P19*Q19+'Optativa 3 Datos'!$J$11*R19*S19+'Optativa 3 Datos'!$J$12*T19*U19+'Optativa 3 Datos'!$J$13*V19*W19,2)</f>
        <v>0</v>
      </c>
      <c r="AM19" s="22">
        <f>ROUND('Optativa 3 Datos'!$J$4*D19+'Optativa 3 Datos'!$J$5*F19+'Optativa 3 Datos'!$J$6*H19+'Optativa 3 Datos'!$J$7*J19+'Optativa 3 Datos'!$J$8*L19+'Optativa 3 Datos'!$J$9*N19+'Optativa 3 Datos'!$J$10*P19+'Optativa 3 Datos'!$J$11*R19+'Optativa 3 Datos'!$J$12*T19+'Optativa 3 Datos'!$J$13*V19,2)</f>
        <v>0</v>
      </c>
      <c r="AN19" s="22">
        <f>ROUND('Optativa 3 Datos'!$K$4*D19*E19+'Optativa 3 Datos'!$K$5*F19*G19+'Optativa 3 Datos'!$K$6*H19*I19+'Optativa 3 Datos'!$K$7*J19*K19+'Optativa 3 Datos'!$K$8*L19*M19+'Optativa 3 Datos'!$K$9*N19*O19+'Optativa 3 Datos'!$K$10*P19*Q19+'Optativa 3 Datos'!$K$11*R19*S19+'Optativa 3 Datos'!$K$12*T19*U19+'Optativa 3 Datos'!$K$13*V19*W19,2)</f>
        <v>0</v>
      </c>
      <c r="AO19" s="22">
        <f>ROUND('Optativa 3 Datos'!$K$4*D19+'Optativa 3 Datos'!$K$5*F19+'Optativa 3 Datos'!$K$6*H19+'Optativa 3 Datos'!$K$7*J19+'Optativa 3 Datos'!$K$8*L19+'Optativa 3 Datos'!$K$9*N19+'Optativa 3 Datos'!$K$10*P19+'Optativa 3 Datos'!$K$11*R19+'Optativa 3 Datos'!$K$12*T19+'Optativa 3 Datos'!$K$13*V19,2)</f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2">
        <f>ROUND('Optativa 3 Datos'!$D$4*D20*E20+'Optativa 3 Datos'!$D$5*F20*G20+'Optativa 3 Datos'!$D$6*H20*I20+'Optativa 3 Datos'!$D$7*J20*K20+'Optativa 3 Datos'!$D$8*L20*M20+'Optativa 3 Datos'!$D$9*N20*O20+'Optativa 3 Datos'!$D$10*P20*Q20+'Optativa 3 Datos'!$D$11*R20*S20+'Optativa 3 Datos'!$D$12*T20*U20+'Optativa 3 Datos'!$D$13*V20*W20,2)</f>
        <v>0</v>
      </c>
      <c r="AA20" s="22">
        <f>ROUND('Optativa 3 Datos'!$D$4*D20+'Optativa 3 Datos'!$D$5*F20+'Optativa 3 Datos'!$D$6*H20+'Optativa 3 Datos'!$D$7*J20+'Optativa 3 Datos'!$D$8*L20+'Optativa 3 Datos'!$D$9*N20+'Optativa 3 Datos'!$D$10*P20+'Optativa 3 Datos'!$D$11*R20+'Optativa 3 Datos'!$D$12*T20+'Optativa 3 Datos'!$D$13*V20,2)</f>
        <v>0</v>
      </c>
      <c r="AB20" s="22">
        <f>ROUND('Optativa 3 Datos'!$E$4*D20*E20+'Optativa 3 Datos'!$E$5*F20*G20+'Optativa 3 Datos'!$E$6*H20*I20+'Optativa 3 Datos'!$E$7*J20*K20+'Optativa 3 Datos'!$E$8*L20*M20+'Optativa 3 Datos'!$E$9*N20*O20+'Optativa 3 Datos'!$E$10*P20*Q20+'Optativa 3 Datos'!$E$11*R20*S20+'Optativa 3 Datos'!$E$12*T20*U20+'Optativa 3 Datos'!$E$13*V20*W20,2)</f>
        <v>0</v>
      </c>
      <c r="AC20" s="22">
        <f>ROUND('Optativa 3 Datos'!$E$4*D20+'Optativa 3 Datos'!$E$5*F20+'Optativa 3 Datos'!$E$6*H20+'Optativa 3 Datos'!$E$7*J20+'Optativa 3 Datos'!$E$8*L20+'Optativa 3 Datos'!$E$9*N20+'Optativa 3 Datos'!$E$10*P20+'Optativa 3 Datos'!$E$11*R20+'Optativa 3 Datos'!$E$12*T20+'Optativa 3 Datos'!$E$13*V20,2)</f>
        <v>0</v>
      </c>
      <c r="AD20" s="22">
        <f>ROUND('Optativa 3 Datos'!$F$4*D20*E20+'Optativa 3 Datos'!$F$5*F20*G20+'Optativa 3 Datos'!$F$6*H20*I20+'Optativa 3 Datos'!$F$7*J20*K20+'Optativa 3 Datos'!$F$8*L20*M20+'Optativa 3 Datos'!$F$9*N20*O20+'Optativa 3 Datos'!$F$10*P20*Q20+'Optativa 3 Datos'!$F$11*R20*S20+'Optativa 3 Datos'!$F$12*T20*U20+'Optativa 3 Datos'!$F$13*V20*W20,2)</f>
        <v>0</v>
      </c>
      <c r="AE20" s="22">
        <f>ROUND('Optativa 3 Datos'!$F$4*D20+'Optativa 3 Datos'!$F$5*F20+'Optativa 3 Datos'!$F$6*H20+'Optativa 3 Datos'!$F$7*J20+'Optativa 3 Datos'!$F$8*L20+'Optativa 3 Datos'!$F$9*N20+'Optativa 3 Datos'!$F$10*P20+'Optativa 3 Datos'!$F$11*R20+'Optativa 3 Datos'!$F$12*T20+'Optativa 3 Datos'!$F$13*V20,2)</f>
        <v>0</v>
      </c>
      <c r="AF20" s="22">
        <f>ROUND('Optativa 3 Datos'!$G$4*D20*E20+'Optativa 3 Datos'!$G$5*F20*G20+'Optativa 3 Datos'!$G$6*H20*I20+'Optativa 3 Datos'!$G$7*J20*K20+'Optativa 3 Datos'!$G$8*L20*M20+'Optativa 3 Datos'!$G$9*N20*O20+'Optativa 3 Datos'!$G$10*P20*Q20+'Optativa 3 Datos'!$G$11*R20*S20+'Optativa 3 Datos'!$G$12*T20*U20+'Optativa 3 Datos'!$G$13*V20*W20,2)</f>
        <v>0</v>
      </c>
      <c r="AG20" s="22">
        <f>ROUND('Optativa 3 Datos'!$G$4*D20+'Optativa 3 Datos'!$G$5*F20+'Optativa 3 Datos'!$G$6*H20+'Optativa 3 Datos'!$G$7*J20+'Optativa 3 Datos'!$G$8*L20+'Optativa 3 Datos'!$G$9*N20+'Optativa 3 Datos'!$G$10*P20+'Optativa 3 Datos'!$G$11*R20+'Optativa 3 Datos'!$G$12*T20+'Optativa 3 Datos'!$G$13*V20,2)</f>
        <v>0</v>
      </c>
      <c r="AH20" s="22">
        <f>ROUND('Optativa 3 Datos'!$H$4*D20*E20+'Optativa 3 Datos'!$H$5*F20*G20+'Optativa 3 Datos'!$H$6*H20*I20+'Optativa 3 Datos'!$H$7*J20*K20+'Optativa 3 Datos'!$H$8*L20*M20+'Optativa 3 Datos'!$H$9*N20*O20+'Optativa 3 Datos'!$H$10*P20*Q20+'Optativa 3 Datos'!$H$11*R20*S20+'Optativa 3 Datos'!$H$12*T20*U20+'Optativa 3 Datos'!$H$13*V20*W20,2)</f>
        <v>0</v>
      </c>
      <c r="AI20" s="22">
        <f>ROUND('Optativa 3 Datos'!$H$4*D20+'Optativa 3 Datos'!$H$5*F20+'Optativa 3 Datos'!$H$6*H20+'Optativa 3 Datos'!$H$7*J20+'Optativa 3 Datos'!$H$8*L20+'Optativa 3 Datos'!$H$9*N20+'Optativa 3 Datos'!$H$10*P20+'Optativa 3 Datos'!$H$11*R20+'Optativa 3 Datos'!$H$12*T20+'Optativa 3 Datos'!$H$13*V20,2)</f>
        <v>0</v>
      </c>
      <c r="AJ20" s="22">
        <f>ROUND('Optativa 3 Datos'!$I$4*D20*E20+'Optativa 3 Datos'!$I$5*F20*G20+'Optativa 3 Datos'!$I$6*H20*I20+'Optativa 3 Datos'!$I$7*J20*K20+'Optativa 3 Datos'!$I$8*L20*M20+'Optativa 3 Datos'!$I$9*N20*O20+'Optativa 3 Datos'!$I$10*P20*Q20+'Optativa 3 Datos'!$I$11*R20*S20+'Optativa 3 Datos'!$I$12*T20*U20+'Optativa 3 Datos'!$I$13*V20*W20,2)</f>
        <v>0</v>
      </c>
      <c r="AK20" s="22">
        <f>ROUND('Optativa 3 Datos'!$I$4*D20+'Optativa 3 Datos'!$I$5*F20+'Optativa 3 Datos'!$I$6*H20+'Optativa 3 Datos'!$I$7*J20+'Optativa 3 Datos'!$I$8*L20+'Optativa 3 Datos'!$I$9*N20+'Optativa 3 Datos'!$I$10*P20+'Optativa 3 Datos'!$I$11*R20+'Optativa 3 Datos'!$I$12*T20+'Optativa 3 Datos'!$I$13*V20,2)</f>
        <v>0</v>
      </c>
      <c r="AL20" s="22">
        <f>ROUND('Optativa 3 Datos'!$J$4*D20*E20+'Optativa 3 Datos'!$J$5*F20*G20+'Optativa 3 Datos'!$J$6*H20*I20+'Optativa 3 Datos'!$J$7*J20*K20+'Optativa 3 Datos'!$J$8*L20*M20+'Optativa 3 Datos'!$J$9*N20*O20+'Optativa 3 Datos'!$J$10*P20*Q20+'Optativa 3 Datos'!$J$11*R20*S20+'Optativa 3 Datos'!$J$12*T20*U20+'Optativa 3 Datos'!$J$13*V20*W20,2)</f>
        <v>0</v>
      </c>
      <c r="AM20" s="22">
        <f>ROUND('Optativa 3 Datos'!$J$4*D20+'Optativa 3 Datos'!$J$5*F20+'Optativa 3 Datos'!$J$6*H20+'Optativa 3 Datos'!$J$7*J20+'Optativa 3 Datos'!$J$8*L20+'Optativa 3 Datos'!$J$9*N20+'Optativa 3 Datos'!$J$10*P20+'Optativa 3 Datos'!$J$11*R20+'Optativa 3 Datos'!$J$12*T20+'Optativa 3 Datos'!$J$13*V20,2)</f>
        <v>0</v>
      </c>
      <c r="AN20" s="22">
        <f>ROUND('Optativa 3 Datos'!$K$4*D20*E20+'Optativa 3 Datos'!$K$5*F20*G20+'Optativa 3 Datos'!$K$6*H20*I20+'Optativa 3 Datos'!$K$7*J20*K20+'Optativa 3 Datos'!$K$8*L20*M20+'Optativa 3 Datos'!$K$9*N20*O20+'Optativa 3 Datos'!$K$10*P20*Q20+'Optativa 3 Datos'!$K$11*R20*S20+'Optativa 3 Datos'!$K$12*T20*U20+'Optativa 3 Datos'!$K$13*V20*W20,2)</f>
        <v>0</v>
      </c>
      <c r="AO20" s="22">
        <f>ROUND('Optativa 3 Datos'!$K$4*D20+'Optativa 3 Datos'!$K$5*F20+'Optativa 3 Datos'!$K$6*H20+'Optativa 3 Datos'!$K$7*J20+'Optativa 3 Datos'!$K$8*L20+'Optativa 3 Datos'!$K$9*N20+'Optativa 3 Datos'!$K$10*P20+'Optativa 3 Datos'!$K$11*R20+'Optativa 3 Datos'!$K$12*T20+'Optativa 3 Datos'!$K$13*V20,2)</f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2">
        <f>ROUND('Optativa 3 Datos'!$D$4*D21*E21+'Optativa 3 Datos'!$D$5*F21*G21+'Optativa 3 Datos'!$D$6*H21*I21+'Optativa 3 Datos'!$D$7*J21*K21+'Optativa 3 Datos'!$D$8*L21*M21+'Optativa 3 Datos'!$D$9*N21*O21+'Optativa 3 Datos'!$D$10*P21*Q21+'Optativa 3 Datos'!$D$11*R21*S21+'Optativa 3 Datos'!$D$12*T21*U21+'Optativa 3 Datos'!$D$13*V21*W21,2)</f>
        <v>0</v>
      </c>
      <c r="AA21" s="22">
        <f>ROUND('Optativa 3 Datos'!$D$4*D21+'Optativa 3 Datos'!$D$5*F21+'Optativa 3 Datos'!$D$6*H21+'Optativa 3 Datos'!$D$7*J21+'Optativa 3 Datos'!$D$8*L21+'Optativa 3 Datos'!$D$9*N21+'Optativa 3 Datos'!$D$10*P21+'Optativa 3 Datos'!$D$11*R21+'Optativa 3 Datos'!$D$12*T21+'Optativa 3 Datos'!$D$13*V21,2)</f>
        <v>0</v>
      </c>
      <c r="AB21" s="22">
        <f>ROUND('Optativa 3 Datos'!$E$4*D21*E21+'Optativa 3 Datos'!$E$5*F21*G21+'Optativa 3 Datos'!$E$6*H21*I21+'Optativa 3 Datos'!$E$7*J21*K21+'Optativa 3 Datos'!$E$8*L21*M21+'Optativa 3 Datos'!$E$9*N21*O21+'Optativa 3 Datos'!$E$10*P21*Q21+'Optativa 3 Datos'!$E$11*R21*S21+'Optativa 3 Datos'!$E$12*T21*U21+'Optativa 3 Datos'!$E$13*V21*W21,2)</f>
        <v>0</v>
      </c>
      <c r="AC21" s="22">
        <f>ROUND('Optativa 3 Datos'!$E$4*D21+'Optativa 3 Datos'!$E$5*F21+'Optativa 3 Datos'!$E$6*H21+'Optativa 3 Datos'!$E$7*J21+'Optativa 3 Datos'!$E$8*L21+'Optativa 3 Datos'!$E$9*N21+'Optativa 3 Datos'!$E$10*P21+'Optativa 3 Datos'!$E$11*R21+'Optativa 3 Datos'!$E$12*T21+'Optativa 3 Datos'!$E$13*V21,2)</f>
        <v>0</v>
      </c>
      <c r="AD21" s="22">
        <f>ROUND('Optativa 3 Datos'!$F$4*D21*E21+'Optativa 3 Datos'!$F$5*F21*G21+'Optativa 3 Datos'!$F$6*H21*I21+'Optativa 3 Datos'!$F$7*J21*K21+'Optativa 3 Datos'!$F$8*L21*M21+'Optativa 3 Datos'!$F$9*N21*O21+'Optativa 3 Datos'!$F$10*P21*Q21+'Optativa 3 Datos'!$F$11*R21*S21+'Optativa 3 Datos'!$F$12*T21*U21+'Optativa 3 Datos'!$F$13*V21*W21,2)</f>
        <v>0</v>
      </c>
      <c r="AE21" s="22">
        <f>ROUND('Optativa 3 Datos'!$F$4*D21+'Optativa 3 Datos'!$F$5*F21+'Optativa 3 Datos'!$F$6*H21+'Optativa 3 Datos'!$F$7*J21+'Optativa 3 Datos'!$F$8*L21+'Optativa 3 Datos'!$F$9*N21+'Optativa 3 Datos'!$F$10*P21+'Optativa 3 Datos'!$F$11*R21+'Optativa 3 Datos'!$F$12*T21+'Optativa 3 Datos'!$F$13*V21,2)</f>
        <v>0</v>
      </c>
      <c r="AF21" s="22">
        <f>ROUND('Optativa 3 Datos'!$G$4*D21*E21+'Optativa 3 Datos'!$G$5*F21*G21+'Optativa 3 Datos'!$G$6*H21*I21+'Optativa 3 Datos'!$G$7*J21*K21+'Optativa 3 Datos'!$G$8*L21*M21+'Optativa 3 Datos'!$G$9*N21*O21+'Optativa 3 Datos'!$G$10*P21*Q21+'Optativa 3 Datos'!$G$11*R21*S21+'Optativa 3 Datos'!$G$12*T21*U21+'Optativa 3 Datos'!$G$13*V21*W21,2)</f>
        <v>0</v>
      </c>
      <c r="AG21" s="22">
        <f>ROUND('Optativa 3 Datos'!$G$4*D21+'Optativa 3 Datos'!$G$5*F21+'Optativa 3 Datos'!$G$6*H21+'Optativa 3 Datos'!$G$7*J21+'Optativa 3 Datos'!$G$8*L21+'Optativa 3 Datos'!$G$9*N21+'Optativa 3 Datos'!$G$10*P21+'Optativa 3 Datos'!$G$11*R21+'Optativa 3 Datos'!$G$12*T21+'Optativa 3 Datos'!$G$13*V21,2)</f>
        <v>0</v>
      </c>
      <c r="AH21" s="22">
        <f>ROUND('Optativa 3 Datos'!$H$4*D21*E21+'Optativa 3 Datos'!$H$5*F21*G21+'Optativa 3 Datos'!$H$6*H21*I21+'Optativa 3 Datos'!$H$7*J21*K21+'Optativa 3 Datos'!$H$8*L21*M21+'Optativa 3 Datos'!$H$9*N21*O21+'Optativa 3 Datos'!$H$10*P21*Q21+'Optativa 3 Datos'!$H$11*R21*S21+'Optativa 3 Datos'!$H$12*T21*U21+'Optativa 3 Datos'!$H$13*V21*W21,2)</f>
        <v>0</v>
      </c>
      <c r="AI21" s="22">
        <f>ROUND('Optativa 3 Datos'!$H$4*D21+'Optativa 3 Datos'!$H$5*F21+'Optativa 3 Datos'!$H$6*H21+'Optativa 3 Datos'!$H$7*J21+'Optativa 3 Datos'!$H$8*L21+'Optativa 3 Datos'!$H$9*N21+'Optativa 3 Datos'!$H$10*P21+'Optativa 3 Datos'!$H$11*R21+'Optativa 3 Datos'!$H$12*T21+'Optativa 3 Datos'!$H$13*V21,2)</f>
        <v>0</v>
      </c>
      <c r="AJ21" s="22">
        <f>ROUND('Optativa 3 Datos'!$I$4*D21*E21+'Optativa 3 Datos'!$I$5*F21*G21+'Optativa 3 Datos'!$I$6*H21*I21+'Optativa 3 Datos'!$I$7*J21*K21+'Optativa 3 Datos'!$I$8*L21*M21+'Optativa 3 Datos'!$I$9*N21*O21+'Optativa 3 Datos'!$I$10*P21*Q21+'Optativa 3 Datos'!$I$11*R21*S21+'Optativa 3 Datos'!$I$12*T21*U21+'Optativa 3 Datos'!$I$13*V21*W21,2)</f>
        <v>0</v>
      </c>
      <c r="AK21" s="22">
        <f>ROUND('Optativa 3 Datos'!$I$4*D21+'Optativa 3 Datos'!$I$5*F21+'Optativa 3 Datos'!$I$6*H21+'Optativa 3 Datos'!$I$7*J21+'Optativa 3 Datos'!$I$8*L21+'Optativa 3 Datos'!$I$9*N21+'Optativa 3 Datos'!$I$10*P21+'Optativa 3 Datos'!$I$11*R21+'Optativa 3 Datos'!$I$12*T21+'Optativa 3 Datos'!$I$13*V21,2)</f>
        <v>0</v>
      </c>
      <c r="AL21" s="22">
        <f>ROUND('Optativa 3 Datos'!$J$4*D21*E21+'Optativa 3 Datos'!$J$5*F21*G21+'Optativa 3 Datos'!$J$6*H21*I21+'Optativa 3 Datos'!$J$7*J21*K21+'Optativa 3 Datos'!$J$8*L21*M21+'Optativa 3 Datos'!$J$9*N21*O21+'Optativa 3 Datos'!$J$10*P21*Q21+'Optativa 3 Datos'!$J$11*R21*S21+'Optativa 3 Datos'!$J$12*T21*U21+'Optativa 3 Datos'!$J$13*V21*W21,2)</f>
        <v>0</v>
      </c>
      <c r="AM21" s="22">
        <f>ROUND('Optativa 3 Datos'!$J$4*D21+'Optativa 3 Datos'!$J$5*F21+'Optativa 3 Datos'!$J$6*H21+'Optativa 3 Datos'!$J$7*J21+'Optativa 3 Datos'!$J$8*L21+'Optativa 3 Datos'!$J$9*N21+'Optativa 3 Datos'!$J$10*P21+'Optativa 3 Datos'!$J$11*R21+'Optativa 3 Datos'!$J$12*T21+'Optativa 3 Datos'!$J$13*V21,2)</f>
        <v>0</v>
      </c>
      <c r="AN21" s="22">
        <f>ROUND('Optativa 3 Datos'!$K$4*D21*E21+'Optativa 3 Datos'!$K$5*F21*G21+'Optativa 3 Datos'!$K$6*H21*I21+'Optativa 3 Datos'!$K$7*J21*K21+'Optativa 3 Datos'!$K$8*L21*M21+'Optativa 3 Datos'!$K$9*N21*O21+'Optativa 3 Datos'!$K$10*P21*Q21+'Optativa 3 Datos'!$K$11*R21*S21+'Optativa 3 Datos'!$K$12*T21*U21+'Optativa 3 Datos'!$K$13*V21*W21,2)</f>
        <v>0</v>
      </c>
      <c r="AO21" s="22">
        <f>ROUND('Optativa 3 Datos'!$K$4*D21+'Optativa 3 Datos'!$K$5*F21+'Optativa 3 Datos'!$K$6*H21+'Optativa 3 Datos'!$K$7*J21+'Optativa 3 Datos'!$K$8*L21+'Optativa 3 Datos'!$K$9*N21+'Optativa 3 Datos'!$K$10*P21+'Optativa 3 Datos'!$K$11*R21+'Optativa 3 Datos'!$K$12*T21+'Optativa 3 Datos'!$K$13*V21,2)</f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2">
        <f>ROUND('Optativa 3 Datos'!$D$4*D22*E22+'Optativa 3 Datos'!$D$5*F22*G22+'Optativa 3 Datos'!$D$6*H22*I22+'Optativa 3 Datos'!$D$7*J22*K22+'Optativa 3 Datos'!$D$8*L22*M22+'Optativa 3 Datos'!$D$9*N22*O22+'Optativa 3 Datos'!$D$10*P22*Q22+'Optativa 3 Datos'!$D$11*R22*S22+'Optativa 3 Datos'!$D$12*T22*U22+'Optativa 3 Datos'!$D$13*V22*W22,2)</f>
        <v>0</v>
      </c>
      <c r="AA22" s="22">
        <f>ROUND('Optativa 3 Datos'!$D$4*D22+'Optativa 3 Datos'!$D$5*F22+'Optativa 3 Datos'!$D$6*H22+'Optativa 3 Datos'!$D$7*J22+'Optativa 3 Datos'!$D$8*L22+'Optativa 3 Datos'!$D$9*N22+'Optativa 3 Datos'!$D$10*P22+'Optativa 3 Datos'!$D$11*R22+'Optativa 3 Datos'!$D$12*T22+'Optativa 3 Datos'!$D$13*V22,2)</f>
        <v>0</v>
      </c>
      <c r="AB22" s="22">
        <f>ROUND('Optativa 3 Datos'!$E$4*D22*E22+'Optativa 3 Datos'!$E$5*F22*G22+'Optativa 3 Datos'!$E$6*H22*I22+'Optativa 3 Datos'!$E$7*J22*K22+'Optativa 3 Datos'!$E$8*L22*M22+'Optativa 3 Datos'!$E$9*N22*O22+'Optativa 3 Datos'!$E$10*P22*Q22+'Optativa 3 Datos'!$E$11*R22*S22+'Optativa 3 Datos'!$E$12*T22*U22+'Optativa 3 Datos'!$E$13*V22*W22,2)</f>
        <v>0</v>
      </c>
      <c r="AC22" s="22">
        <f>ROUND('Optativa 3 Datos'!$E$4*D22+'Optativa 3 Datos'!$E$5*F22+'Optativa 3 Datos'!$E$6*H22+'Optativa 3 Datos'!$E$7*J22+'Optativa 3 Datos'!$E$8*L22+'Optativa 3 Datos'!$E$9*N22+'Optativa 3 Datos'!$E$10*P22+'Optativa 3 Datos'!$E$11*R22+'Optativa 3 Datos'!$E$12*T22+'Optativa 3 Datos'!$E$13*V22,2)</f>
        <v>0</v>
      </c>
      <c r="AD22" s="22">
        <f>ROUND('Optativa 3 Datos'!$F$4*D22*E22+'Optativa 3 Datos'!$F$5*F22*G22+'Optativa 3 Datos'!$F$6*H22*I22+'Optativa 3 Datos'!$F$7*J22*K22+'Optativa 3 Datos'!$F$8*L22*M22+'Optativa 3 Datos'!$F$9*N22*O22+'Optativa 3 Datos'!$F$10*P22*Q22+'Optativa 3 Datos'!$F$11*R22*S22+'Optativa 3 Datos'!$F$12*T22*U22+'Optativa 3 Datos'!$F$13*V22*W22,2)</f>
        <v>0</v>
      </c>
      <c r="AE22" s="22">
        <f>ROUND('Optativa 3 Datos'!$F$4*D22+'Optativa 3 Datos'!$F$5*F22+'Optativa 3 Datos'!$F$6*H22+'Optativa 3 Datos'!$F$7*J22+'Optativa 3 Datos'!$F$8*L22+'Optativa 3 Datos'!$F$9*N22+'Optativa 3 Datos'!$F$10*P22+'Optativa 3 Datos'!$F$11*R22+'Optativa 3 Datos'!$F$12*T22+'Optativa 3 Datos'!$F$13*V22,2)</f>
        <v>0</v>
      </c>
      <c r="AF22" s="22">
        <f>ROUND('Optativa 3 Datos'!$G$4*D22*E22+'Optativa 3 Datos'!$G$5*F22*G22+'Optativa 3 Datos'!$G$6*H22*I22+'Optativa 3 Datos'!$G$7*J22*K22+'Optativa 3 Datos'!$G$8*L22*M22+'Optativa 3 Datos'!$G$9*N22*O22+'Optativa 3 Datos'!$G$10*P22*Q22+'Optativa 3 Datos'!$G$11*R22*S22+'Optativa 3 Datos'!$G$12*T22*U22+'Optativa 3 Datos'!$G$13*V22*W22,2)</f>
        <v>0</v>
      </c>
      <c r="AG22" s="22">
        <f>ROUND('Optativa 3 Datos'!$G$4*D22+'Optativa 3 Datos'!$G$5*F22+'Optativa 3 Datos'!$G$6*H22+'Optativa 3 Datos'!$G$7*J22+'Optativa 3 Datos'!$G$8*L22+'Optativa 3 Datos'!$G$9*N22+'Optativa 3 Datos'!$G$10*P22+'Optativa 3 Datos'!$G$11*R22+'Optativa 3 Datos'!$G$12*T22+'Optativa 3 Datos'!$G$13*V22,2)</f>
        <v>0</v>
      </c>
      <c r="AH22" s="22">
        <f>ROUND('Optativa 3 Datos'!$H$4*D22*E22+'Optativa 3 Datos'!$H$5*F22*G22+'Optativa 3 Datos'!$H$6*H22*I22+'Optativa 3 Datos'!$H$7*J22*K22+'Optativa 3 Datos'!$H$8*L22*M22+'Optativa 3 Datos'!$H$9*N22*O22+'Optativa 3 Datos'!$H$10*P22*Q22+'Optativa 3 Datos'!$H$11*R22*S22+'Optativa 3 Datos'!$H$12*T22*U22+'Optativa 3 Datos'!$H$13*V22*W22,2)</f>
        <v>0</v>
      </c>
      <c r="AI22" s="22">
        <f>ROUND('Optativa 3 Datos'!$H$4*D22+'Optativa 3 Datos'!$H$5*F22+'Optativa 3 Datos'!$H$6*H22+'Optativa 3 Datos'!$H$7*J22+'Optativa 3 Datos'!$H$8*L22+'Optativa 3 Datos'!$H$9*N22+'Optativa 3 Datos'!$H$10*P22+'Optativa 3 Datos'!$H$11*R22+'Optativa 3 Datos'!$H$12*T22+'Optativa 3 Datos'!$H$13*V22,2)</f>
        <v>0</v>
      </c>
      <c r="AJ22" s="22">
        <f>ROUND('Optativa 3 Datos'!$I$4*D22*E22+'Optativa 3 Datos'!$I$5*F22*G22+'Optativa 3 Datos'!$I$6*H22*I22+'Optativa 3 Datos'!$I$7*J22*K22+'Optativa 3 Datos'!$I$8*L22*M22+'Optativa 3 Datos'!$I$9*N22*O22+'Optativa 3 Datos'!$I$10*P22*Q22+'Optativa 3 Datos'!$I$11*R22*S22+'Optativa 3 Datos'!$I$12*T22*U22+'Optativa 3 Datos'!$I$13*V22*W22,2)</f>
        <v>0</v>
      </c>
      <c r="AK22" s="22">
        <f>ROUND('Optativa 3 Datos'!$I$4*D22+'Optativa 3 Datos'!$I$5*F22+'Optativa 3 Datos'!$I$6*H22+'Optativa 3 Datos'!$I$7*J22+'Optativa 3 Datos'!$I$8*L22+'Optativa 3 Datos'!$I$9*N22+'Optativa 3 Datos'!$I$10*P22+'Optativa 3 Datos'!$I$11*R22+'Optativa 3 Datos'!$I$12*T22+'Optativa 3 Datos'!$I$13*V22,2)</f>
        <v>0</v>
      </c>
      <c r="AL22" s="22">
        <f>ROUND('Optativa 3 Datos'!$J$4*D22*E22+'Optativa 3 Datos'!$J$5*F22*G22+'Optativa 3 Datos'!$J$6*H22*I22+'Optativa 3 Datos'!$J$7*J22*K22+'Optativa 3 Datos'!$J$8*L22*M22+'Optativa 3 Datos'!$J$9*N22*O22+'Optativa 3 Datos'!$J$10*P22*Q22+'Optativa 3 Datos'!$J$11*R22*S22+'Optativa 3 Datos'!$J$12*T22*U22+'Optativa 3 Datos'!$J$13*V22*W22,2)</f>
        <v>0</v>
      </c>
      <c r="AM22" s="22">
        <f>ROUND('Optativa 3 Datos'!$J$4*D22+'Optativa 3 Datos'!$J$5*F22+'Optativa 3 Datos'!$J$6*H22+'Optativa 3 Datos'!$J$7*J22+'Optativa 3 Datos'!$J$8*L22+'Optativa 3 Datos'!$J$9*N22+'Optativa 3 Datos'!$J$10*P22+'Optativa 3 Datos'!$J$11*R22+'Optativa 3 Datos'!$J$12*T22+'Optativa 3 Datos'!$J$13*V22,2)</f>
        <v>0</v>
      </c>
      <c r="AN22" s="22">
        <f>ROUND('Optativa 3 Datos'!$K$4*D22*E22+'Optativa 3 Datos'!$K$5*F22*G22+'Optativa 3 Datos'!$K$6*H22*I22+'Optativa 3 Datos'!$K$7*J22*K22+'Optativa 3 Datos'!$K$8*L22*M22+'Optativa 3 Datos'!$K$9*N22*O22+'Optativa 3 Datos'!$K$10*P22*Q22+'Optativa 3 Datos'!$K$11*R22*S22+'Optativa 3 Datos'!$K$12*T22*U22+'Optativa 3 Datos'!$K$13*V22*W22,2)</f>
        <v>0</v>
      </c>
      <c r="AO22" s="22">
        <f>ROUND('Optativa 3 Datos'!$K$4*D22+'Optativa 3 Datos'!$K$5*F22+'Optativa 3 Datos'!$K$6*H22+'Optativa 3 Datos'!$K$7*J22+'Optativa 3 Datos'!$K$8*L22+'Optativa 3 Datos'!$K$9*N22+'Optativa 3 Datos'!$K$10*P22+'Optativa 3 Datos'!$K$11*R22+'Optativa 3 Datos'!$K$12*T22+'Optativa 3 Datos'!$K$13*V22,2)</f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2">
        <f>ROUND('Optativa 3 Datos'!$D$4*D23*E23+'Optativa 3 Datos'!$D$5*F23*G23+'Optativa 3 Datos'!$D$6*H23*I23+'Optativa 3 Datos'!$D$7*J23*K23+'Optativa 3 Datos'!$D$8*L23*M23+'Optativa 3 Datos'!$D$9*N23*O23+'Optativa 3 Datos'!$D$10*P23*Q23+'Optativa 3 Datos'!$D$11*R23*S23+'Optativa 3 Datos'!$D$12*T23*U23+'Optativa 3 Datos'!$D$13*V23*W23,2)</f>
        <v>0</v>
      </c>
      <c r="AA23" s="22">
        <f>ROUND('Optativa 3 Datos'!$D$4*D23+'Optativa 3 Datos'!$D$5*F23+'Optativa 3 Datos'!$D$6*H23+'Optativa 3 Datos'!$D$7*J23+'Optativa 3 Datos'!$D$8*L23+'Optativa 3 Datos'!$D$9*N23+'Optativa 3 Datos'!$D$10*P23+'Optativa 3 Datos'!$D$11*R23+'Optativa 3 Datos'!$D$12*T23+'Optativa 3 Datos'!$D$13*V23,2)</f>
        <v>0</v>
      </c>
      <c r="AB23" s="22">
        <f>ROUND('Optativa 3 Datos'!$E$4*D23*E23+'Optativa 3 Datos'!$E$5*F23*G23+'Optativa 3 Datos'!$E$6*H23*I23+'Optativa 3 Datos'!$E$7*J23*K23+'Optativa 3 Datos'!$E$8*L23*M23+'Optativa 3 Datos'!$E$9*N23*O23+'Optativa 3 Datos'!$E$10*P23*Q23+'Optativa 3 Datos'!$E$11*R23*S23+'Optativa 3 Datos'!$E$12*T23*U23+'Optativa 3 Datos'!$E$13*V23*W23,2)</f>
        <v>0</v>
      </c>
      <c r="AC23" s="22">
        <f>ROUND('Optativa 3 Datos'!$E$4*D23+'Optativa 3 Datos'!$E$5*F23+'Optativa 3 Datos'!$E$6*H23+'Optativa 3 Datos'!$E$7*J23+'Optativa 3 Datos'!$E$8*L23+'Optativa 3 Datos'!$E$9*N23+'Optativa 3 Datos'!$E$10*P23+'Optativa 3 Datos'!$E$11*R23+'Optativa 3 Datos'!$E$12*T23+'Optativa 3 Datos'!$E$13*V23,2)</f>
        <v>0</v>
      </c>
      <c r="AD23" s="22">
        <f>ROUND('Optativa 3 Datos'!$F$4*D23*E23+'Optativa 3 Datos'!$F$5*F23*G23+'Optativa 3 Datos'!$F$6*H23*I23+'Optativa 3 Datos'!$F$7*J23*K23+'Optativa 3 Datos'!$F$8*L23*M23+'Optativa 3 Datos'!$F$9*N23*O23+'Optativa 3 Datos'!$F$10*P23*Q23+'Optativa 3 Datos'!$F$11*R23*S23+'Optativa 3 Datos'!$F$12*T23*U23+'Optativa 3 Datos'!$F$13*V23*W23,2)</f>
        <v>0</v>
      </c>
      <c r="AE23" s="22">
        <f>ROUND('Optativa 3 Datos'!$F$4*D23+'Optativa 3 Datos'!$F$5*F23+'Optativa 3 Datos'!$F$6*H23+'Optativa 3 Datos'!$F$7*J23+'Optativa 3 Datos'!$F$8*L23+'Optativa 3 Datos'!$F$9*N23+'Optativa 3 Datos'!$F$10*P23+'Optativa 3 Datos'!$F$11*R23+'Optativa 3 Datos'!$F$12*T23+'Optativa 3 Datos'!$F$13*V23,2)</f>
        <v>0</v>
      </c>
      <c r="AF23" s="22">
        <f>ROUND('Optativa 3 Datos'!$G$4*D23*E23+'Optativa 3 Datos'!$G$5*F23*G23+'Optativa 3 Datos'!$G$6*H23*I23+'Optativa 3 Datos'!$G$7*J23*K23+'Optativa 3 Datos'!$G$8*L23*M23+'Optativa 3 Datos'!$G$9*N23*O23+'Optativa 3 Datos'!$G$10*P23*Q23+'Optativa 3 Datos'!$G$11*R23*S23+'Optativa 3 Datos'!$G$12*T23*U23+'Optativa 3 Datos'!$G$13*V23*W23,2)</f>
        <v>0</v>
      </c>
      <c r="AG23" s="22">
        <f>ROUND('Optativa 3 Datos'!$G$4*D23+'Optativa 3 Datos'!$G$5*F23+'Optativa 3 Datos'!$G$6*H23+'Optativa 3 Datos'!$G$7*J23+'Optativa 3 Datos'!$G$8*L23+'Optativa 3 Datos'!$G$9*N23+'Optativa 3 Datos'!$G$10*P23+'Optativa 3 Datos'!$G$11*R23+'Optativa 3 Datos'!$G$12*T23+'Optativa 3 Datos'!$G$13*V23,2)</f>
        <v>0</v>
      </c>
      <c r="AH23" s="22">
        <f>ROUND('Optativa 3 Datos'!$H$4*D23*E23+'Optativa 3 Datos'!$H$5*F23*G23+'Optativa 3 Datos'!$H$6*H23*I23+'Optativa 3 Datos'!$H$7*J23*K23+'Optativa 3 Datos'!$H$8*L23*M23+'Optativa 3 Datos'!$H$9*N23*O23+'Optativa 3 Datos'!$H$10*P23*Q23+'Optativa 3 Datos'!$H$11*R23*S23+'Optativa 3 Datos'!$H$12*T23*U23+'Optativa 3 Datos'!$H$13*V23*W23,2)</f>
        <v>0</v>
      </c>
      <c r="AI23" s="22">
        <f>ROUND('Optativa 3 Datos'!$H$4*D23+'Optativa 3 Datos'!$H$5*F23+'Optativa 3 Datos'!$H$6*H23+'Optativa 3 Datos'!$H$7*J23+'Optativa 3 Datos'!$H$8*L23+'Optativa 3 Datos'!$H$9*N23+'Optativa 3 Datos'!$H$10*P23+'Optativa 3 Datos'!$H$11*R23+'Optativa 3 Datos'!$H$12*T23+'Optativa 3 Datos'!$H$13*V23,2)</f>
        <v>0</v>
      </c>
      <c r="AJ23" s="22">
        <f>ROUND('Optativa 3 Datos'!$I$4*D23*E23+'Optativa 3 Datos'!$I$5*F23*G23+'Optativa 3 Datos'!$I$6*H23*I23+'Optativa 3 Datos'!$I$7*J23*K23+'Optativa 3 Datos'!$I$8*L23*M23+'Optativa 3 Datos'!$I$9*N23*O23+'Optativa 3 Datos'!$I$10*P23*Q23+'Optativa 3 Datos'!$I$11*R23*S23+'Optativa 3 Datos'!$I$12*T23*U23+'Optativa 3 Datos'!$I$13*V23*W23,2)</f>
        <v>0</v>
      </c>
      <c r="AK23" s="22">
        <f>ROUND('Optativa 3 Datos'!$I$4*D23+'Optativa 3 Datos'!$I$5*F23+'Optativa 3 Datos'!$I$6*H23+'Optativa 3 Datos'!$I$7*J23+'Optativa 3 Datos'!$I$8*L23+'Optativa 3 Datos'!$I$9*N23+'Optativa 3 Datos'!$I$10*P23+'Optativa 3 Datos'!$I$11*R23+'Optativa 3 Datos'!$I$12*T23+'Optativa 3 Datos'!$I$13*V23,2)</f>
        <v>0</v>
      </c>
      <c r="AL23" s="22">
        <f>ROUND('Optativa 3 Datos'!$J$4*D23*E23+'Optativa 3 Datos'!$J$5*F23*G23+'Optativa 3 Datos'!$J$6*H23*I23+'Optativa 3 Datos'!$J$7*J23*K23+'Optativa 3 Datos'!$J$8*L23*M23+'Optativa 3 Datos'!$J$9*N23*O23+'Optativa 3 Datos'!$J$10*P23*Q23+'Optativa 3 Datos'!$J$11*R23*S23+'Optativa 3 Datos'!$J$12*T23*U23+'Optativa 3 Datos'!$J$13*V23*W23,2)</f>
        <v>0</v>
      </c>
      <c r="AM23" s="22">
        <f>ROUND('Optativa 3 Datos'!$J$4*D23+'Optativa 3 Datos'!$J$5*F23+'Optativa 3 Datos'!$J$6*H23+'Optativa 3 Datos'!$J$7*J23+'Optativa 3 Datos'!$J$8*L23+'Optativa 3 Datos'!$J$9*N23+'Optativa 3 Datos'!$J$10*P23+'Optativa 3 Datos'!$J$11*R23+'Optativa 3 Datos'!$J$12*T23+'Optativa 3 Datos'!$J$13*V23,2)</f>
        <v>0</v>
      </c>
      <c r="AN23" s="22">
        <f>ROUND('Optativa 3 Datos'!$K$4*D23*E23+'Optativa 3 Datos'!$K$5*F23*G23+'Optativa 3 Datos'!$K$6*H23*I23+'Optativa 3 Datos'!$K$7*J23*K23+'Optativa 3 Datos'!$K$8*L23*M23+'Optativa 3 Datos'!$K$9*N23*O23+'Optativa 3 Datos'!$K$10*P23*Q23+'Optativa 3 Datos'!$K$11*R23*S23+'Optativa 3 Datos'!$K$12*T23*U23+'Optativa 3 Datos'!$K$13*V23*W23,2)</f>
        <v>0</v>
      </c>
      <c r="AO23" s="22">
        <f>ROUND('Optativa 3 Datos'!$K$4*D23+'Optativa 3 Datos'!$K$5*F23+'Optativa 3 Datos'!$K$6*H23+'Optativa 3 Datos'!$K$7*J23+'Optativa 3 Datos'!$K$8*L23+'Optativa 3 Datos'!$K$9*N23+'Optativa 3 Datos'!$K$10*P23+'Optativa 3 Datos'!$K$11*R23+'Optativa 3 Datos'!$K$12*T23+'Optativa 3 Datos'!$K$13*V23,2)</f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2">
        <f>ROUND('Optativa 3 Datos'!$D$4*D24*E24+'Optativa 3 Datos'!$D$5*F24*G24+'Optativa 3 Datos'!$D$6*H24*I24+'Optativa 3 Datos'!$D$7*J24*K24+'Optativa 3 Datos'!$D$8*L24*M24+'Optativa 3 Datos'!$D$9*N24*O24+'Optativa 3 Datos'!$D$10*P24*Q24+'Optativa 3 Datos'!$D$11*R24*S24+'Optativa 3 Datos'!$D$12*T24*U24+'Optativa 3 Datos'!$D$13*V24*W24,2)</f>
        <v>0</v>
      </c>
      <c r="AA24" s="22">
        <f>ROUND('Optativa 3 Datos'!$D$4*D24+'Optativa 3 Datos'!$D$5*F24+'Optativa 3 Datos'!$D$6*H24+'Optativa 3 Datos'!$D$7*J24+'Optativa 3 Datos'!$D$8*L24+'Optativa 3 Datos'!$D$9*N24+'Optativa 3 Datos'!$D$10*P24+'Optativa 3 Datos'!$D$11*R24+'Optativa 3 Datos'!$D$12*T24+'Optativa 3 Datos'!$D$13*V24,2)</f>
        <v>0</v>
      </c>
      <c r="AB24" s="22">
        <f>ROUND('Optativa 3 Datos'!$E$4*D24*E24+'Optativa 3 Datos'!$E$5*F24*G24+'Optativa 3 Datos'!$E$6*H24*I24+'Optativa 3 Datos'!$E$7*J24*K24+'Optativa 3 Datos'!$E$8*L24*M24+'Optativa 3 Datos'!$E$9*N24*O24+'Optativa 3 Datos'!$E$10*P24*Q24+'Optativa 3 Datos'!$E$11*R24*S24+'Optativa 3 Datos'!$E$12*T24*U24+'Optativa 3 Datos'!$E$13*V24*W24,2)</f>
        <v>0</v>
      </c>
      <c r="AC24" s="22">
        <f>ROUND('Optativa 3 Datos'!$E$4*D24+'Optativa 3 Datos'!$E$5*F24+'Optativa 3 Datos'!$E$6*H24+'Optativa 3 Datos'!$E$7*J24+'Optativa 3 Datos'!$E$8*L24+'Optativa 3 Datos'!$E$9*N24+'Optativa 3 Datos'!$E$10*P24+'Optativa 3 Datos'!$E$11*R24+'Optativa 3 Datos'!$E$12*T24+'Optativa 3 Datos'!$E$13*V24,2)</f>
        <v>0</v>
      </c>
      <c r="AD24" s="22">
        <f>ROUND('Optativa 3 Datos'!$F$4*D24*E24+'Optativa 3 Datos'!$F$5*F24*G24+'Optativa 3 Datos'!$F$6*H24*I24+'Optativa 3 Datos'!$F$7*J24*K24+'Optativa 3 Datos'!$F$8*L24*M24+'Optativa 3 Datos'!$F$9*N24*O24+'Optativa 3 Datos'!$F$10*P24*Q24+'Optativa 3 Datos'!$F$11*R24*S24+'Optativa 3 Datos'!$F$12*T24*U24+'Optativa 3 Datos'!$F$13*V24*W24,2)</f>
        <v>0</v>
      </c>
      <c r="AE24" s="22">
        <f>ROUND('Optativa 3 Datos'!$F$4*D24+'Optativa 3 Datos'!$F$5*F24+'Optativa 3 Datos'!$F$6*H24+'Optativa 3 Datos'!$F$7*J24+'Optativa 3 Datos'!$F$8*L24+'Optativa 3 Datos'!$F$9*N24+'Optativa 3 Datos'!$F$10*P24+'Optativa 3 Datos'!$F$11*R24+'Optativa 3 Datos'!$F$12*T24+'Optativa 3 Datos'!$F$13*V24,2)</f>
        <v>0</v>
      </c>
      <c r="AF24" s="22">
        <f>ROUND('Optativa 3 Datos'!$G$4*D24*E24+'Optativa 3 Datos'!$G$5*F24*G24+'Optativa 3 Datos'!$G$6*H24*I24+'Optativa 3 Datos'!$G$7*J24*K24+'Optativa 3 Datos'!$G$8*L24*M24+'Optativa 3 Datos'!$G$9*N24*O24+'Optativa 3 Datos'!$G$10*P24*Q24+'Optativa 3 Datos'!$G$11*R24*S24+'Optativa 3 Datos'!$G$12*T24*U24+'Optativa 3 Datos'!$G$13*V24*W24,2)</f>
        <v>0</v>
      </c>
      <c r="AG24" s="22">
        <f>ROUND('Optativa 3 Datos'!$G$4*D24+'Optativa 3 Datos'!$G$5*F24+'Optativa 3 Datos'!$G$6*H24+'Optativa 3 Datos'!$G$7*J24+'Optativa 3 Datos'!$G$8*L24+'Optativa 3 Datos'!$G$9*N24+'Optativa 3 Datos'!$G$10*P24+'Optativa 3 Datos'!$G$11*R24+'Optativa 3 Datos'!$G$12*T24+'Optativa 3 Datos'!$G$13*V24,2)</f>
        <v>0</v>
      </c>
      <c r="AH24" s="22">
        <f>ROUND('Optativa 3 Datos'!$H$4*D24*E24+'Optativa 3 Datos'!$H$5*F24*G24+'Optativa 3 Datos'!$H$6*H24*I24+'Optativa 3 Datos'!$H$7*J24*K24+'Optativa 3 Datos'!$H$8*L24*M24+'Optativa 3 Datos'!$H$9*N24*O24+'Optativa 3 Datos'!$H$10*P24*Q24+'Optativa 3 Datos'!$H$11*R24*S24+'Optativa 3 Datos'!$H$12*T24*U24+'Optativa 3 Datos'!$H$13*V24*W24,2)</f>
        <v>0</v>
      </c>
      <c r="AI24" s="22">
        <f>ROUND('Optativa 3 Datos'!$H$4*D24+'Optativa 3 Datos'!$H$5*F24+'Optativa 3 Datos'!$H$6*H24+'Optativa 3 Datos'!$H$7*J24+'Optativa 3 Datos'!$H$8*L24+'Optativa 3 Datos'!$H$9*N24+'Optativa 3 Datos'!$H$10*P24+'Optativa 3 Datos'!$H$11*R24+'Optativa 3 Datos'!$H$12*T24+'Optativa 3 Datos'!$H$13*V24,2)</f>
        <v>0</v>
      </c>
      <c r="AJ24" s="22">
        <f>ROUND('Optativa 3 Datos'!$I$4*D24*E24+'Optativa 3 Datos'!$I$5*F24*G24+'Optativa 3 Datos'!$I$6*H24*I24+'Optativa 3 Datos'!$I$7*J24*K24+'Optativa 3 Datos'!$I$8*L24*M24+'Optativa 3 Datos'!$I$9*N24*O24+'Optativa 3 Datos'!$I$10*P24*Q24+'Optativa 3 Datos'!$I$11*R24*S24+'Optativa 3 Datos'!$I$12*T24*U24+'Optativa 3 Datos'!$I$13*V24*W24,2)</f>
        <v>0</v>
      </c>
      <c r="AK24" s="22">
        <f>ROUND('Optativa 3 Datos'!$I$4*D24+'Optativa 3 Datos'!$I$5*F24+'Optativa 3 Datos'!$I$6*H24+'Optativa 3 Datos'!$I$7*J24+'Optativa 3 Datos'!$I$8*L24+'Optativa 3 Datos'!$I$9*N24+'Optativa 3 Datos'!$I$10*P24+'Optativa 3 Datos'!$I$11*R24+'Optativa 3 Datos'!$I$12*T24+'Optativa 3 Datos'!$I$13*V24,2)</f>
        <v>0</v>
      </c>
      <c r="AL24" s="22">
        <f>ROUND('Optativa 3 Datos'!$J$4*D24*E24+'Optativa 3 Datos'!$J$5*F24*G24+'Optativa 3 Datos'!$J$6*H24*I24+'Optativa 3 Datos'!$J$7*J24*K24+'Optativa 3 Datos'!$J$8*L24*M24+'Optativa 3 Datos'!$J$9*N24*O24+'Optativa 3 Datos'!$J$10*P24*Q24+'Optativa 3 Datos'!$J$11*R24*S24+'Optativa 3 Datos'!$J$12*T24*U24+'Optativa 3 Datos'!$J$13*V24*W24,2)</f>
        <v>0</v>
      </c>
      <c r="AM24" s="22">
        <f>ROUND('Optativa 3 Datos'!$J$4*D24+'Optativa 3 Datos'!$J$5*F24+'Optativa 3 Datos'!$J$6*H24+'Optativa 3 Datos'!$J$7*J24+'Optativa 3 Datos'!$J$8*L24+'Optativa 3 Datos'!$J$9*N24+'Optativa 3 Datos'!$J$10*P24+'Optativa 3 Datos'!$J$11*R24+'Optativa 3 Datos'!$J$12*T24+'Optativa 3 Datos'!$J$13*V24,2)</f>
        <v>0</v>
      </c>
      <c r="AN24" s="22">
        <f>ROUND('Optativa 3 Datos'!$K$4*D24*E24+'Optativa 3 Datos'!$K$5*F24*G24+'Optativa 3 Datos'!$K$6*H24*I24+'Optativa 3 Datos'!$K$7*J24*K24+'Optativa 3 Datos'!$K$8*L24*M24+'Optativa 3 Datos'!$K$9*N24*O24+'Optativa 3 Datos'!$K$10*P24*Q24+'Optativa 3 Datos'!$K$11*R24*S24+'Optativa 3 Datos'!$K$12*T24*U24+'Optativa 3 Datos'!$K$13*V24*W24,2)</f>
        <v>0</v>
      </c>
      <c r="AO24" s="22">
        <f>ROUND('Optativa 3 Datos'!$K$4*D24+'Optativa 3 Datos'!$K$5*F24+'Optativa 3 Datos'!$K$6*H24+'Optativa 3 Datos'!$K$7*J24+'Optativa 3 Datos'!$K$8*L24+'Optativa 3 Datos'!$K$9*N24+'Optativa 3 Datos'!$K$10*P24+'Optativa 3 Datos'!$K$11*R24+'Optativa 3 Datos'!$K$12*T24+'Optativa 3 Datos'!$K$13*V24,2)</f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2">
        <f>ROUND('Optativa 3 Datos'!$D$4*D25*E25+'Optativa 3 Datos'!$D$5*F25*G25+'Optativa 3 Datos'!$D$6*H25*I25+'Optativa 3 Datos'!$D$7*J25*K25+'Optativa 3 Datos'!$D$8*L25*M25+'Optativa 3 Datos'!$D$9*N25*O25+'Optativa 3 Datos'!$D$10*P25*Q25+'Optativa 3 Datos'!$D$11*R25*S25+'Optativa 3 Datos'!$D$12*T25*U25+'Optativa 3 Datos'!$D$13*V25*W25,2)</f>
        <v>0</v>
      </c>
      <c r="AA25" s="22">
        <f>ROUND('Optativa 3 Datos'!$D$4*D25+'Optativa 3 Datos'!$D$5*F25+'Optativa 3 Datos'!$D$6*H25+'Optativa 3 Datos'!$D$7*J25+'Optativa 3 Datos'!$D$8*L25+'Optativa 3 Datos'!$D$9*N25+'Optativa 3 Datos'!$D$10*P25+'Optativa 3 Datos'!$D$11*R25+'Optativa 3 Datos'!$D$12*T25+'Optativa 3 Datos'!$D$13*V25,2)</f>
        <v>0</v>
      </c>
      <c r="AB25" s="22">
        <f>ROUND('Optativa 3 Datos'!$E$4*D25*E25+'Optativa 3 Datos'!$E$5*F25*G25+'Optativa 3 Datos'!$E$6*H25*I25+'Optativa 3 Datos'!$E$7*J25*K25+'Optativa 3 Datos'!$E$8*L25*M25+'Optativa 3 Datos'!$E$9*N25*O25+'Optativa 3 Datos'!$E$10*P25*Q25+'Optativa 3 Datos'!$E$11*R25*S25+'Optativa 3 Datos'!$E$12*T25*U25+'Optativa 3 Datos'!$E$13*V25*W25,2)</f>
        <v>0</v>
      </c>
      <c r="AC25" s="22">
        <f>ROUND('Optativa 3 Datos'!$E$4*D25+'Optativa 3 Datos'!$E$5*F25+'Optativa 3 Datos'!$E$6*H25+'Optativa 3 Datos'!$E$7*J25+'Optativa 3 Datos'!$E$8*L25+'Optativa 3 Datos'!$E$9*N25+'Optativa 3 Datos'!$E$10*P25+'Optativa 3 Datos'!$E$11*R25+'Optativa 3 Datos'!$E$12*T25+'Optativa 3 Datos'!$E$13*V25,2)</f>
        <v>0</v>
      </c>
      <c r="AD25" s="22">
        <f>ROUND('Optativa 3 Datos'!$F$4*D25*E25+'Optativa 3 Datos'!$F$5*F25*G25+'Optativa 3 Datos'!$F$6*H25*I25+'Optativa 3 Datos'!$F$7*J25*K25+'Optativa 3 Datos'!$F$8*L25*M25+'Optativa 3 Datos'!$F$9*N25*O25+'Optativa 3 Datos'!$F$10*P25*Q25+'Optativa 3 Datos'!$F$11*R25*S25+'Optativa 3 Datos'!$F$12*T25*U25+'Optativa 3 Datos'!$F$13*V25*W25,2)</f>
        <v>0</v>
      </c>
      <c r="AE25" s="22">
        <f>ROUND('Optativa 3 Datos'!$F$4*D25+'Optativa 3 Datos'!$F$5*F25+'Optativa 3 Datos'!$F$6*H25+'Optativa 3 Datos'!$F$7*J25+'Optativa 3 Datos'!$F$8*L25+'Optativa 3 Datos'!$F$9*N25+'Optativa 3 Datos'!$F$10*P25+'Optativa 3 Datos'!$F$11*R25+'Optativa 3 Datos'!$F$12*T25+'Optativa 3 Datos'!$F$13*V25,2)</f>
        <v>0</v>
      </c>
      <c r="AF25" s="22">
        <f>ROUND('Optativa 3 Datos'!$G$4*D25*E25+'Optativa 3 Datos'!$G$5*F25*G25+'Optativa 3 Datos'!$G$6*H25*I25+'Optativa 3 Datos'!$G$7*J25*K25+'Optativa 3 Datos'!$G$8*L25*M25+'Optativa 3 Datos'!$G$9*N25*O25+'Optativa 3 Datos'!$G$10*P25*Q25+'Optativa 3 Datos'!$G$11*R25*S25+'Optativa 3 Datos'!$G$12*T25*U25+'Optativa 3 Datos'!$G$13*V25*W25,2)</f>
        <v>0</v>
      </c>
      <c r="AG25" s="22">
        <f>ROUND('Optativa 3 Datos'!$G$4*D25+'Optativa 3 Datos'!$G$5*F25+'Optativa 3 Datos'!$G$6*H25+'Optativa 3 Datos'!$G$7*J25+'Optativa 3 Datos'!$G$8*L25+'Optativa 3 Datos'!$G$9*N25+'Optativa 3 Datos'!$G$10*P25+'Optativa 3 Datos'!$G$11*R25+'Optativa 3 Datos'!$G$12*T25+'Optativa 3 Datos'!$G$13*V25,2)</f>
        <v>0</v>
      </c>
      <c r="AH25" s="22">
        <f>ROUND('Optativa 3 Datos'!$H$4*D25*E25+'Optativa 3 Datos'!$H$5*F25*G25+'Optativa 3 Datos'!$H$6*H25*I25+'Optativa 3 Datos'!$H$7*J25*K25+'Optativa 3 Datos'!$H$8*L25*M25+'Optativa 3 Datos'!$H$9*N25*O25+'Optativa 3 Datos'!$H$10*P25*Q25+'Optativa 3 Datos'!$H$11*R25*S25+'Optativa 3 Datos'!$H$12*T25*U25+'Optativa 3 Datos'!$H$13*V25*W25,2)</f>
        <v>0</v>
      </c>
      <c r="AI25" s="22">
        <f>ROUND('Optativa 3 Datos'!$H$4*D25+'Optativa 3 Datos'!$H$5*F25+'Optativa 3 Datos'!$H$6*H25+'Optativa 3 Datos'!$H$7*J25+'Optativa 3 Datos'!$H$8*L25+'Optativa 3 Datos'!$H$9*N25+'Optativa 3 Datos'!$H$10*P25+'Optativa 3 Datos'!$H$11*R25+'Optativa 3 Datos'!$H$12*T25+'Optativa 3 Datos'!$H$13*V25,2)</f>
        <v>0</v>
      </c>
      <c r="AJ25" s="22">
        <f>ROUND('Optativa 3 Datos'!$I$4*D25*E25+'Optativa 3 Datos'!$I$5*F25*G25+'Optativa 3 Datos'!$I$6*H25*I25+'Optativa 3 Datos'!$I$7*J25*K25+'Optativa 3 Datos'!$I$8*L25*M25+'Optativa 3 Datos'!$I$9*N25*O25+'Optativa 3 Datos'!$I$10*P25*Q25+'Optativa 3 Datos'!$I$11*R25*S25+'Optativa 3 Datos'!$I$12*T25*U25+'Optativa 3 Datos'!$I$13*V25*W25,2)</f>
        <v>0</v>
      </c>
      <c r="AK25" s="22">
        <f>ROUND('Optativa 3 Datos'!$I$4*D25+'Optativa 3 Datos'!$I$5*F25+'Optativa 3 Datos'!$I$6*H25+'Optativa 3 Datos'!$I$7*J25+'Optativa 3 Datos'!$I$8*L25+'Optativa 3 Datos'!$I$9*N25+'Optativa 3 Datos'!$I$10*P25+'Optativa 3 Datos'!$I$11*R25+'Optativa 3 Datos'!$I$12*T25+'Optativa 3 Datos'!$I$13*V25,2)</f>
        <v>0</v>
      </c>
      <c r="AL25" s="22">
        <f>ROUND('Optativa 3 Datos'!$J$4*D25*E25+'Optativa 3 Datos'!$J$5*F25*G25+'Optativa 3 Datos'!$J$6*H25*I25+'Optativa 3 Datos'!$J$7*J25*K25+'Optativa 3 Datos'!$J$8*L25*M25+'Optativa 3 Datos'!$J$9*N25*O25+'Optativa 3 Datos'!$J$10*P25*Q25+'Optativa 3 Datos'!$J$11*R25*S25+'Optativa 3 Datos'!$J$12*T25*U25+'Optativa 3 Datos'!$J$13*V25*W25,2)</f>
        <v>0</v>
      </c>
      <c r="AM25" s="22">
        <f>ROUND('Optativa 3 Datos'!$J$4*D25+'Optativa 3 Datos'!$J$5*F25+'Optativa 3 Datos'!$J$6*H25+'Optativa 3 Datos'!$J$7*J25+'Optativa 3 Datos'!$J$8*L25+'Optativa 3 Datos'!$J$9*N25+'Optativa 3 Datos'!$J$10*P25+'Optativa 3 Datos'!$J$11*R25+'Optativa 3 Datos'!$J$12*T25+'Optativa 3 Datos'!$J$13*V25,2)</f>
        <v>0</v>
      </c>
      <c r="AN25" s="22">
        <f>ROUND('Optativa 3 Datos'!$K$4*D25*E25+'Optativa 3 Datos'!$K$5*F25*G25+'Optativa 3 Datos'!$K$6*H25*I25+'Optativa 3 Datos'!$K$7*J25*K25+'Optativa 3 Datos'!$K$8*L25*M25+'Optativa 3 Datos'!$K$9*N25*O25+'Optativa 3 Datos'!$K$10*P25*Q25+'Optativa 3 Datos'!$K$11*R25*S25+'Optativa 3 Datos'!$K$12*T25*U25+'Optativa 3 Datos'!$K$13*V25*W25,2)</f>
        <v>0</v>
      </c>
      <c r="AO25" s="22">
        <f>ROUND('Optativa 3 Datos'!$K$4*D25+'Optativa 3 Datos'!$K$5*F25+'Optativa 3 Datos'!$K$6*H25+'Optativa 3 Datos'!$K$7*J25+'Optativa 3 Datos'!$K$8*L25+'Optativa 3 Datos'!$K$9*N25+'Optativa 3 Datos'!$K$10*P25+'Optativa 3 Datos'!$K$11*R25+'Optativa 3 Datos'!$K$12*T25+'Optativa 3 Datos'!$K$13*V25,2)</f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2">
        <f>ROUND('Optativa 3 Datos'!$D$4*D26*E26+'Optativa 3 Datos'!$D$5*F26*G26+'Optativa 3 Datos'!$D$6*H26*I26+'Optativa 3 Datos'!$D$7*J26*K26+'Optativa 3 Datos'!$D$8*L26*M26+'Optativa 3 Datos'!$D$9*N26*O26+'Optativa 3 Datos'!$D$10*P26*Q26+'Optativa 3 Datos'!$D$11*R26*S26+'Optativa 3 Datos'!$D$12*T26*U26+'Optativa 3 Datos'!$D$13*V26*W26,2)</f>
        <v>0</v>
      </c>
      <c r="AA26" s="22">
        <f>ROUND('Optativa 3 Datos'!$D$4*D26+'Optativa 3 Datos'!$D$5*F26+'Optativa 3 Datos'!$D$6*H26+'Optativa 3 Datos'!$D$7*J26+'Optativa 3 Datos'!$D$8*L26+'Optativa 3 Datos'!$D$9*N26+'Optativa 3 Datos'!$D$10*P26+'Optativa 3 Datos'!$D$11*R26+'Optativa 3 Datos'!$D$12*T26+'Optativa 3 Datos'!$D$13*V26,2)</f>
        <v>0</v>
      </c>
      <c r="AB26" s="22">
        <f>ROUND('Optativa 3 Datos'!$E$4*D26*E26+'Optativa 3 Datos'!$E$5*F26*G26+'Optativa 3 Datos'!$E$6*H26*I26+'Optativa 3 Datos'!$E$7*J26*K26+'Optativa 3 Datos'!$E$8*L26*M26+'Optativa 3 Datos'!$E$9*N26*O26+'Optativa 3 Datos'!$E$10*P26*Q26+'Optativa 3 Datos'!$E$11*R26*S26+'Optativa 3 Datos'!$E$12*T26*U26+'Optativa 3 Datos'!$E$13*V26*W26,2)</f>
        <v>0</v>
      </c>
      <c r="AC26" s="22">
        <f>ROUND('Optativa 3 Datos'!$E$4*D26+'Optativa 3 Datos'!$E$5*F26+'Optativa 3 Datos'!$E$6*H26+'Optativa 3 Datos'!$E$7*J26+'Optativa 3 Datos'!$E$8*L26+'Optativa 3 Datos'!$E$9*N26+'Optativa 3 Datos'!$E$10*P26+'Optativa 3 Datos'!$E$11*R26+'Optativa 3 Datos'!$E$12*T26+'Optativa 3 Datos'!$E$13*V26,2)</f>
        <v>0</v>
      </c>
      <c r="AD26" s="22">
        <f>ROUND('Optativa 3 Datos'!$F$4*D26*E26+'Optativa 3 Datos'!$F$5*F26*G26+'Optativa 3 Datos'!$F$6*H26*I26+'Optativa 3 Datos'!$F$7*J26*K26+'Optativa 3 Datos'!$F$8*L26*M26+'Optativa 3 Datos'!$F$9*N26*O26+'Optativa 3 Datos'!$F$10*P26*Q26+'Optativa 3 Datos'!$F$11*R26*S26+'Optativa 3 Datos'!$F$12*T26*U26+'Optativa 3 Datos'!$F$13*V26*W26,2)</f>
        <v>0</v>
      </c>
      <c r="AE26" s="22">
        <f>ROUND('Optativa 3 Datos'!$F$4*D26+'Optativa 3 Datos'!$F$5*F26+'Optativa 3 Datos'!$F$6*H26+'Optativa 3 Datos'!$F$7*J26+'Optativa 3 Datos'!$F$8*L26+'Optativa 3 Datos'!$F$9*N26+'Optativa 3 Datos'!$F$10*P26+'Optativa 3 Datos'!$F$11*R26+'Optativa 3 Datos'!$F$12*T26+'Optativa 3 Datos'!$F$13*V26,2)</f>
        <v>0</v>
      </c>
      <c r="AF26" s="22">
        <f>ROUND('Optativa 3 Datos'!$G$4*D26*E26+'Optativa 3 Datos'!$G$5*F26*G26+'Optativa 3 Datos'!$G$6*H26*I26+'Optativa 3 Datos'!$G$7*J26*K26+'Optativa 3 Datos'!$G$8*L26*M26+'Optativa 3 Datos'!$G$9*N26*O26+'Optativa 3 Datos'!$G$10*P26*Q26+'Optativa 3 Datos'!$G$11*R26*S26+'Optativa 3 Datos'!$G$12*T26*U26+'Optativa 3 Datos'!$G$13*V26*W26,2)</f>
        <v>0</v>
      </c>
      <c r="AG26" s="22">
        <f>ROUND('Optativa 3 Datos'!$G$4*D26+'Optativa 3 Datos'!$G$5*F26+'Optativa 3 Datos'!$G$6*H26+'Optativa 3 Datos'!$G$7*J26+'Optativa 3 Datos'!$G$8*L26+'Optativa 3 Datos'!$G$9*N26+'Optativa 3 Datos'!$G$10*P26+'Optativa 3 Datos'!$G$11*R26+'Optativa 3 Datos'!$G$12*T26+'Optativa 3 Datos'!$G$13*V26,2)</f>
        <v>0</v>
      </c>
      <c r="AH26" s="22">
        <f>ROUND('Optativa 3 Datos'!$H$4*D26*E26+'Optativa 3 Datos'!$H$5*F26*G26+'Optativa 3 Datos'!$H$6*H26*I26+'Optativa 3 Datos'!$H$7*J26*K26+'Optativa 3 Datos'!$H$8*L26*M26+'Optativa 3 Datos'!$H$9*N26*O26+'Optativa 3 Datos'!$H$10*P26*Q26+'Optativa 3 Datos'!$H$11*R26*S26+'Optativa 3 Datos'!$H$12*T26*U26+'Optativa 3 Datos'!$H$13*V26*W26,2)</f>
        <v>0</v>
      </c>
      <c r="AI26" s="22">
        <f>ROUND('Optativa 3 Datos'!$H$4*D26+'Optativa 3 Datos'!$H$5*F26+'Optativa 3 Datos'!$H$6*H26+'Optativa 3 Datos'!$H$7*J26+'Optativa 3 Datos'!$H$8*L26+'Optativa 3 Datos'!$H$9*N26+'Optativa 3 Datos'!$H$10*P26+'Optativa 3 Datos'!$H$11*R26+'Optativa 3 Datos'!$H$12*T26+'Optativa 3 Datos'!$H$13*V26,2)</f>
        <v>0</v>
      </c>
      <c r="AJ26" s="22">
        <f>ROUND('Optativa 3 Datos'!$I$4*D26*E26+'Optativa 3 Datos'!$I$5*F26*G26+'Optativa 3 Datos'!$I$6*H26*I26+'Optativa 3 Datos'!$I$7*J26*K26+'Optativa 3 Datos'!$I$8*L26*M26+'Optativa 3 Datos'!$I$9*N26*O26+'Optativa 3 Datos'!$I$10*P26*Q26+'Optativa 3 Datos'!$I$11*R26*S26+'Optativa 3 Datos'!$I$12*T26*U26+'Optativa 3 Datos'!$I$13*V26*W26,2)</f>
        <v>0</v>
      </c>
      <c r="AK26" s="22">
        <f>ROUND('Optativa 3 Datos'!$I$4*D26+'Optativa 3 Datos'!$I$5*F26+'Optativa 3 Datos'!$I$6*H26+'Optativa 3 Datos'!$I$7*J26+'Optativa 3 Datos'!$I$8*L26+'Optativa 3 Datos'!$I$9*N26+'Optativa 3 Datos'!$I$10*P26+'Optativa 3 Datos'!$I$11*R26+'Optativa 3 Datos'!$I$12*T26+'Optativa 3 Datos'!$I$13*V26,2)</f>
        <v>0</v>
      </c>
      <c r="AL26" s="22">
        <f>ROUND('Optativa 3 Datos'!$J$4*D26*E26+'Optativa 3 Datos'!$J$5*F26*G26+'Optativa 3 Datos'!$J$6*H26*I26+'Optativa 3 Datos'!$J$7*J26*K26+'Optativa 3 Datos'!$J$8*L26*M26+'Optativa 3 Datos'!$J$9*N26*O26+'Optativa 3 Datos'!$J$10*P26*Q26+'Optativa 3 Datos'!$J$11*R26*S26+'Optativa 3 Datos'!$J$12*T26*U26+'Optativa 3 Datos'!$J$13*V26*W26,2)</f>
        <v>0</v>
      </c>
      <c r="AM26" s="22">
        <f>ROUND('Optativa 3 Datos'!$J$4*D26+'Optativa 3 Datos'!$J$5*F26+'Optativa 3 Datos'!$J$6*H26+'Optativa 3 Datos'!$J$7*J26+'Optativa 3 Datos'!$J$8*L26+'Optativa 3 Datos'!$J$9*N26+'Optativa 3 Datos'!$J$10*P26+'Optativa 3 Datos'!$J$11*R26+'Optativa 3 Datos'!$J$12*T26+'Optativa 3 Datos'!$J$13*V26,2)</f>
        <v>0</v>
      </c>
      <c r="AN26" s="22">
        <f>ROUND('Optativa 3 Datos'!$K$4*D26*E26+'Optativa 3 Datos'!$K$5*F26*G26+'Optativa 3 Datos'!$K$6*H26*I26+'Optativa 3 Datos'!$K$7*J26*K26+'Optativa 3 Datos'!$K$8*L26*M26+'Optativa 3 Datos'!$K$9*N26*O26+'Optativa 3 Datos'!$K$10*P26*Q26+'Optativa 3 Datos'!$K$11*R26*S26+'Optativa 3 Datos'!$K$12*T26*U26+'Optativa 3 Datos'!$K$13*V26*W26,2)</f>
        <v>0</v>
      </c>
      <c r="AO26" s="22">
        <f>ROUND('Optativa 3 Datos'!$K$4*D26+'Optativa 3 Datos'!$K$5*F26+'Optativa 3 Datos'!$K$6*H26+'Optativa 3 Datos'!$K$7*J26+'Optativa 3 Datos'!$K$8*L26+'Optativa 3 Datos'!$K$9*N26+'Optativa 3 Datos'!$K$10*P26+'Optativa 3 Datos'!$K$11*R26+'Optativa 3 Datos'!$K$12*T26+'Optativa 3 Datos'!$K$13*V26,2)</f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2">
        <f>ROUND('Optativa 3 Datos'!$D$4*D27*E27+'Optativa 3 Datos'!$D$5*F27*G27+'Optativa 3 Datos'!$D$6*H27*I27+'Optativa 3 Datos'!$D$7*J27*K27+'Optativa 3 Datos'!$D$8*L27*M27+'Optativa 3 Datos'!$D$9*N27*O27+'Optativa 3 Datos'!$D$10*P27*Q27+'Optativa 3 Datos'!$D$11*R27*S27+'Optativa 3 Datos'!$D$12*T27*U27+'Optativa 3 Datos'!$D$13*V27*W27,2)</f>
        <v>0</v>
      </c>
      <c r="AA27" s="22">
        <f>ROUND('Optativa 3 Datos'!$D$4*D27+'Optativa 3 Datos'!$D$5*F27+'Optativa 3 Datos'!$D$6*H27+'Optativa 3 Datos'!$D$7*J27+'Optativa 3 Datos'!$D$8*L27+'Optativa 3 Datos'!$D$9*N27+'Optativa 3 Datos'!$D$10*P27+'Optativa 3 Datos'!$D$11*R27+'Optativa 3 Datos'!$D$12*T27+'Optativa 3 Datos'!$D$13*V27,2)</f>
        <v>0</v>
      </c>
      <c r="AB27" s="22">
        <f>ROUND('Optativa 3 Datos'!$E$4*D27*E27+'Optativa 3 Datos'!$E$5*F27*G27+'Optativa 3 Datos'!$E$6*H27*I27+'Optativa 3 Datos'!$E$7*J27*K27+'Optativa 3 Datos'!$E$8*L27*M27+'Optativa 3 Datos'!$E$9*N27*O27+'Optativa 3 Datos'!$E$10*P27*Q27+'Optativa 3 Datos'!$E$11*R27*S27+'Optativa 3 Datos'!$E$12*T27*U27+'Optativa 3 Datos'!$E$13*V27*W27,2)</f>
        <v>0</v>
      </c>
      <c r="AC27" s="22">
        <f>ROUND('Optativa 3 Datos'!$E$4*D27+'Optativa 3 Datos'!$E$5*F27+'Optativa 3 Datos'!$E$6*H27+'Optativa 3 Datos'!$E$7*J27+'Optativa 3 Datos'!$E$8*L27+'Optativa 3 Datos'!$E$9*N27+'Optativa 3 Datos'!$E$10*P27+'Optativa 3 Datos'!$E$11*R27+'Optativa 3 Datos'!$E$12*T27+'Optativa 3 Datos'!$E$13*V27,2)</f>
        <v>0</v>
      </c>
      <c r="AD27" s="22">
        <f>ROUND('Optativa 3 Datos'!$F$4*D27*E27+'Optativa 3 Datos'!$F$5*F27*G27+'Optativa 3 Datos'!$F$6*H27*I27+'Optativa 3 Datos'!$F$7*J27*K27+'Optativa 3 Datos'!$F$8*L27*M27+'Optativa 3 Datos'!$F$9*N27*O27+'Optativa 3 Datos'!$F$10*P27*Q27+'Optativa 3 Datos'!$F$11*R27*S27+'Optativa 3 Datos'!$F$12*T27*U27+'Optativa 3 Datos'!$F$13*V27*W27,2)</f>
        <v>0</v>
      </c>
      <c r="AE27" s="22">
        <f>ROUND('Optativa 3 Datos'!$F$4*D27+'Optativa 3 Datos'!$F$5*F27+'Optativa 3 Datos'!$F$6*H27+'Optativa 3 Datos'!$F$7*J27+'Optativa 3 Datos'!$F$8*L27+'Optativa 3 Datos'!$F$9*N27+'Optativa 3 Datos'!$F$10*P27+'Optativa 3 Datos'!$F$11*R27+'Optativa 3 Datos'!$F$12*T27+'Optativa 3 Datos'!$F$13*V27,2)</f>
        <v>0</v>
      </c>
      <c r="AF27" s="22">
        <f>ROUND('Optativa 3 Datos'!$G$4*D27*E27+'Optativa 3 Datos'!$G$5*F27*G27+'Optativa 3 Datos'!$G$6*H27*I27+'Optativa 3 Datos'!$G$7*J27*K27+'Optativa 3 Datos'!$G$8*L27*M27+'Optativa 3 Datos'!$G$9*N27*O27+'Optativa 3 Datos'!$G$10*P27*Q27+'Optativa 3 Datos'!$G$11*R27*S27+'Optativa 3 Datos'!$G$12*T27*U27+'Optativa 3 Datos'!$G$13*V27*W27,2)</f>
        <v>0</v>
      </c>
      <c r="AG27" s="22">
        <f>ROUND('Optativa 3 Datos'!$G$4*D27+'Optativa 3 Datos'!$G$5*F27+'Optativa 3 Datos'!$G$6*H27+'Optativa 3 Datos'!$G$7*J27+'Optativa 3 Datos'!$G$8*L27+'Optativa 3 Datos'!$G$9*N27+'Optativa 3 Datos'!$G$10*P27+'Optativa 3 Datos'!$G$11*R27+'Optativa 3 Datos'!$G$12*T27+'Optativa 3 Datos'!$G$13*V27,2)</f>
        <v>0</v>
      </c>
      <c r="AH27" s="22">
        <f>ROUND('Optativa 3 Datos'!$H$4*D27*E27+'Optativa 3 Datos'!$H$5*F27*G27+'Optativa 3 Datos'!$H$6*H27*I27+'Optativa 3 Datos'!$H$7*J27*K27+'Optativa 3 Datos'!$H$8*L27*M27+'Optativa 3 Datos'!$H$9*N27*O27+'Optativa 3 Datos'!$H$10*P27*Q27+'Optativa 3 Datos'!$H$11*R27*S27+'Optativa 3 Datos'!$H$12*T27*U27+'Optativa 3 Datos'!$H$13*V27*W27,2)</f>
        <v>0</v>
      </c>
      <c r="AI27" s="22">
        <f>ROUND('Optativa 3 Datos'!$H$4*D27+'Optativa 3 Datos'!$H$5*F27+'Optativa 3 Datos'!$H$6*H27+'Optativa 3 Datos'!$H$7*J27+'Optativa 3 Datos'!$H$8*L27+'Optativa 3 Datos'!$H$9*N27+'Optativa 3 Datos'!$H$10*P27+'Optativa 3 Datos'!$H$11*R27+'Optativa 3 Datos'!$H$12*T27+'Optativa 3 Datos'!$H$13*V27,2)</f>
        <v>0</v>
      </c>
      <c r="AJ27" s="22">
        <f>ROUND('Optativa 3 Datos'!$I$4*D27*E27+'Optativa 3 Datos'!$I$5*F27*G27+'Optativa 3 Datos'!$I$6*H27*I27+'Optativa 3 Datos'!$I$7*J27*K27+'Optativa 3 Datos'!$I$8*L27*M27+'Optativa 3 Datos'!$I$9*N27*O27+'Optativa 3 Datos'!$I$10*P27*Q27+'Optativa 3 Datos'!$I$11*R27*S27+'Optativa 3 Datos'!$I$12*T27*U27+'Optativa 3 Datos'!$I$13*V27*W27,2)</f>
        <v>0</v>
      </c>
      <c r="AK27" s="22">
        <f>ROUND('Optativa 3 Datos'!$I$4*D27+'Optativa 3 Datos'!$I$5*F27+'Optativa 3 Datos'!$I$6*H27+'Optativa 3 Datos'!$I$7*J27+'Optativa 3 Datos'!$I$8*L27+'Optativa 3 Datos'!$I$9*N27+'Optativa 3 Datos'!$I$10*P27+'Optativa 3 Datos'!$I$11*R27+'Optativa 3 Datos'!$I$12*T27+'Optativa 3 Datos'!$I$13*V27,2)</f>
        <v>0</v>
      </c>
      <c r="AL27" s="22">
        <f>ROUND('Optativa 3 Datos'!$J$4*D27*E27+'Optativa 3 Datos'!$J$5*F27*G27+'Optativa 3 Datos'!$J$6*H27*I27+'Optativa 3 Datos'!$J$7*J27*K27+'Optativa 3 Datos'!$J$8*L27*M27+'Optativa 3 Datos'!$J$9*N27*O27+'Optativa 3 Datos'!$J$10*P27*Q27+'Optativa 3 Datos'!$J$11*R27*S27+'Optativa 3 Datos'!$J$12*T27*U27+'Optativa 3 Datos'!$J$13*V27*W27,2)</f>
        <v>0</v>
      </c>
      <c r="AM27" s="22">
        <f>ROUND('Optativa 3 Datos'!$J$4*D27+'Optativa 3 Datos'!$J$5*F27+'Optativa 3 Datos'!$J$6*H27+'Optativa 3 Datos'!$J$7*J27+'Optativa 3 Datos'!$J$8*L27+'Optativa 3 Datos'!$J$9*N27+'Optativa 3 Datos'!$J$10*P27+'Optativa 3 Datos'!$J$11*R27+'Optativa 3 Datos'!$J$12*T27+'Optativa 3 Datos'!$J$13*V27,2)</f>
        <v>0</v>
      </c>
      <c r="AN27" s="22">
        <f>ROUND('Optativa 3 Datos'!$K$4*D27*E27+'Optativa 3 Datos'!$K$5*F27*G27+'Optativa 3 Datos'!$K$6*H27*I27+'Optativa 3 Datos'!$K$7*J27*K27+'Optativa 3 Datos'!$K$8*L27*M27+'Optativa 3 Datos'!$K$9*N27*O27+'Optativa 3 Datos'!$K$10*P27*Q27+'Optativa 3 Datos'!$K$11*R27*S27+'Optativa 3 Datos'!$K$12*T27*U27+'Optativa 3 Datos'!$K$13*V27*W27,2)</f>
        <v>0</v>
      </c>
      <c r="AO27" s="22">
        <f>ROUND('Optativa 3 Datos'!$K$4*D27+'Optativa 3 Datos'!$K$5*F27+'Optativa 3 Datos'!$K$6*H27+'Optativa 3 Datos'!$K$7*J27+'Optativa 3 Datos'!$K$8*L27+'Optativa 3 Datos'!$K$9*N27+'Optativa 3 Datos'!$K$10*P27+'Optativa 3 Datos'!$K$11*R27+'Optativa 3 Datos'!$K$12*T27+'Optativa 3 Datos'!$K$13*V27,2)</f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2">
        <f>ROUND('Optativa 3 Datos'!$D$4*D28*E28+'Optativa 3 Datos'!$D$5*F28*G28+'Optativa 3 Datos'!$D$6*H28*I28+'Optativa 3 Datos'!$D$7*J28*K28+'Optativa 3 Datos'!$D$8*L28*M28+'Optativa 3 Datos'!$D$9*N28*O28+'Optativa 3 Datos'!$D$10*P28*Q28+'Optativa 3 Datos'!$D$11*R28*S28+'Optativa 3 Datos'!$D$12*T28*U28+'Optativa 3 Datos'!$D$13*V28*W28,2)</f>
        <v>0</v>
      </c>
      <c r="AA28" s="22">
        <f>ROUND('Optativa 3 Datos'!$D$4*D28+'Optativa 3 Datos'!$D$5*F28+'Optativa 3 Datos'!$D$6*H28+'Optativa 3 Datos'!$D$7*J28+'Optativa 3 Datos'!$D$8*L28+'Optativa 3 Datos'!$D$9*N28+'Optativa 3 Datos'!$D$10*P28+'Optativa 3 Datos'!$D$11*R28+'Optativa 3 Datos'!$D$12*T28+'Optativa 3 Datos'!$D$13*V28,2)</f>
        <v>0</v>
      </c>
      <c r="AB28" s="22">
        <f>ROUND('Optativa 3 Datos'!$E$4*D28*E28+'Optativa 3 Datos'!$E$5*F28*G28+'Optativa 3 Datos'!$E$6*H28*I28+'Optativa 3 Datos'!$E$7*J28*K28+'Optativa 3 Datos'!$E$8*L28*M28+'Optativa 3 Datos'!$E$9*N28*O28+'Optativa 3 Datos'!$E$10*P28*Q28+'Optativa 3 Datos'!$E$11*R28*S28+'Optativa 3 Datos'!$E$12*T28*U28+'Optativa 3 Datos'!$E$13*V28*W28,2)</f>
        <v>0</v>
      </c>
      <c r="AC28" s="22">
        <f>ROUND('Optativa 3 Datos'!$E$4*D28+'Optativa 3 Datos'!$E$5*F28+'Optativa 3 Datos'!$E$6*H28+'Optativa 3 Datos'!$E$7*J28+'Optativa 3 Datos'!$E$8*L28+'Optativa 3 Datos'!$E$9*N28+'Optativa 3 Datos'!$E$10*P28+'Optativa 3 Datos'!$E$11*R28+'Optativa 3 Datos'!$E$12*T28+'Optativa 3 Datos'!$E$13*V28,2)</f>
        <v>0</v>
      </c>
      <c r="AD28" s="22">
        <f>ROUND('Optativa 3 Datos'!$F$4*D28*E28+'Optativa 3 Datos'!$F$5*F28*G28+'Optativa 3 Datos'!$F$6*H28*I28+'Optativa 3 Datos'!$F$7*J28*K28+'Optativa 3 Datos'!$F$8*L28*M28+'Optativa 3 Datos'!$F$9*N28*O28+'Optativa 3 Datos'!$F$10*P28*Q28+'Optativa 3 Datos'!$F$11*R28*S28+'Optativa 3 Datos'!$F$12*T28*U28+'Optativa 3 Datos'!$F$13*V28*W28,2)</f>
        <v>0</v>
      </c>
      <c r="AE28" s="22">
        <f>ROUND('Optativa 3 Datos'!$F$4*D28+'Optativa 3 Datos'!$F$5*F28+'Optativa 3 Datos'!$F$6*H28+'Optativa 3 Datos'!$F$7*J28+'Optativa 3 Datos'!$F$8*L28+'Optativa 3 Datos'!$F$9*N28+'Optativa 3 Datos'!$F$10*P28+'Optativa 3 Datos'!$F$11*R28+'Optativa 3 Datos'!$F$12*T28+'Optativa 3 Datos'!$F$13*V28,2)</f>
        <v>0</v>
      </c>
      <c r="AF28" s="22">
        <f>ROUND('Optativa 3 Datos'!$G$4*D28*E28+'Optativa 3 Datos'!$G$5*F28*G28+'Optativa 3 Datos'!$G$6*H28*I28+'Optativa 3 Datos'!$G$7*J28*K28+'Optativa 3 Datos'!$G$8*L28*M28+'Optativa 3 Datos'!$G$9*N28*O28+'Optativa 3 Datos'!$G$10*P28*Q28+'Optativa 3 Datos'!$G$11*R28*S28+'Optativa 3 Datos'!$G$12*T28*U28+'Optativa 3 Datos'!$G$13*V28*W28,2)</f>
        <v>0</v>
      </c>
      <c r="AG28" s="22">
        <f>ROUND('Optativa 3 Datos'!$G$4*D28+'Optativa 3 Datos'!$G$5*F28+'Optativa 3 Datos'!$G$6*H28+'Optativa 3 Datos'!$G$7*J28+'Optativa 3 Datos'!$G$8*L28+'Optativa 3 Datos'!$G$9*N28+'Optativa 3 Datos'!$G$10*P28+'Optativa 3 Datos'!$G$11*R28+'Optativa 3 Datos'!$G$12*T28+'Optativa 3 Datos'!$G$13*V28,2)</f>
        <v>0</v>
      </c>
      <c r="AH28" s="22">
        <f>ROUND('Optativa 3 Datos'!$H$4*D28*E28+'Optativa 3 Datos'!$H$5*F28*G28+'Optativa 3 Datos'!$H$6*H28*I28+'Optativa 3 Datos'!$H$7*J28*K28+'Optativa 3 Datos'!$H$8*L28*M28+'Optativa 3 Datos'!$H$9*N28*O28+'Optativa 3 Datos'!$H$10*P28*Q28+'Optativa 3 Datos'!$H$11*R28*S28+'Optativa 3 Datos'!$H$12*T28*U28+'Optativa 3 Datos'!$H$13*V28*W28,2)</f>
        <v>0</v>
      </c>
      <c r="AI28" s="22">
        <f>ROUND('Optativa 3 Datos'!$H$4*D28+'Optativa 3 Datos'!$H$5*F28+'Optativa 3 Datos'!$H$6*H28+'Optativa 3 Datos'!$H$7*J28+'Optativa 3 Datos'!$H$8*L28+'Optativa 3 Datos'!$H$9*N28+'Optativa 3 Datos'!$H$10*P28+'Optativa 3 Datos'!$H$11*R28+'Optativa 3 Datos'!$H$12*T28+'Optativa 3 Datos'!$H$13*V28,2)</f>
        <v>0</v>
      </c>
      <c r="AJ28" s="22">
        <f>ROUND('Optativa 3 Datos'!$I$4*D28*E28+'Optativa 3 Datos'!$I$5*F28*G28+'Optativa 3 Datos'!$I$6*H28*I28+'Optativa 3 Datos'!$I$7*J28*K28+'Optativa 3 Datos'!$I$8*L28*M28+'Optativa 3 Datos'!$I$9*N28*O28+'Optativa 3 Datos'!$I$10*P28*Q28+'Optativa 3 Datos'!$I$11*R28*S28+'Optativa 3 Datos'!$I$12*T28*U28+'Optativa 3 Datos'!$I$13*V28*W28,2)</f>
        <v>0</v>
      </c>
      <c r="AK28" s="22">
        <f>ROUND('Optativa 3 Datos'!$I$4*D28+'Optativa 3 Datos'!$I$5*F28+'Optativa 3 Datos'!$I$6*H28+'Optativa 3 Datos'!$I$7*J28+'Optativa 3 Datos'!$I$8*L28+'Optativa 3 Datos'!$I$9*N28+'Optativa 3 Datos'!$I$10*P28+'Optativa 3 Datos'!$I$11*R28+'Optativa 3 Datos'!$I$12*T28+'Optativa 3 Datos'!$I$13*V28,2)</f>
        <v>0</v>
      </c>
      <c r="AL28" s="22">
        <f>ROUND('Optativa 3 Datos'!$J$4*D28*E28+'Optativa 3 Datos'!$J$5*F28*G28+'Optativa 3 Datos'!$J$6*H28*I28+'Optativa 3 Datos'!$J$7*J28*K28+'Optativa 3 Datos'!$J$8*L28*M28+'Optativa 3 Datos'!$J$9*N28*O28+'Optativa 3 Datos'!$J$10*P28*Q28+'Optativa 3 Datos'!$J$11*R28*S28+'Optativa 3 Datos'!$J$12*T28*U28+'Optativa 3 Datos'!$J$13*V28*W28,2)</f>
        <v>0</v>
      </c>
      <c r="AM28" s="22">
        <f>ROUND('Optativa 3 Datos'!$J$4*D28+'Optativa 3 Datos'!$J$5*F28+'Optativa 3 Datos'!$J$6*H28+'Optativa 3 Datos'!$J$7*J28+'Optativa 3 Datos'!$J$8*L28+'Optativa 3 Datos'!$J$9*N28+'Optativa 3 Datos'!$J$10*P28+'Optativa 3 Datos'!$J$11*R28+'Optativa 3 Datos'!$J$12*T28+'Optativa 3 Datos'!$J$13*V28,2)</f>
        <v>0</v>
      </c>
      <c r="AN28" s="22">
        <f>ROUND('Optativa 3 Datos'!$K$4*D28*E28+'Optativa 3 Datos'!$K$5*F28*G28+'Optativa 3 Datos'!$K$6*H28*I28+'Optativa 3 Datos'!$K$7*J28*K28+'Optativa 3 Datos'!$K$8*L28*M28+'Optativa 3 Datos'!$K$9*N28*O28+'Optativa 3 Datos'!$K$10*P28*Q28+'Optativa 3 Datos'!$K$11*R28*S28+'Optativa 3 Datos'!$K$12*T28*U28+'Optativa 3 Datos'!$K$13*V28*W28,2)</f>
        <v>0</v>
      </c>
      <c r="AO28" s="22">
        <f>ROUND('Optativa 3 Datos'!$K$4*D28+'Optativa 3 Datos'!$K$5*F28+'Optativa 3 Datos'!$K$6*H28+'Optativa 3 Datos'!$K$7*J28+'Optativa 3 Datos'!$K$8*L28+'Optativa 3 Datos'!$K$9*N28+'Optativa 3 Datos'!$K$10*P28+'Optativa 3 Datos'!$K$11*R28+'Optativa 3 Datos'!$K$12*T28+'Optativa 3 Datos'!$K$13*V28,2)</f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2">
        <f>ROUND('Optativa 3 Datos'!$D$4*D29*E29+'Optativa 3 Datos'!$D$5*F29*G29+'Optativa 3 Datos'!$D$6*H29*I29+'Optativa 3 Datos'!$D$7*J29*K29+'Optativa 3 Datos'!$D$8*L29*M29+'Optativa 3 Datos'!$D$9*N29*O29+'Optativa 3 Datos'!$D$10*P29*Q29+'Optativa 3 Datos'!$D$11*R29*S29+'Optativa 3 Datos'!$D$12*T29*U29+'Optativa 3 Datos'!$D$13*V29*W29,2)</f>
        <v>0</v>
      </c>
      <c r="AA29" s="22">
        <f>ROUND('Optativa 3 Datos'!$D$4*D29+'Optativa 3 Datos'!$D$5*F29+'Optativa 3 Datos'!$D$6*H29+'Optativa 3 Datos'!$D$7*J29+'Optativa 3 Datos'!$D$8*L29+'Optativa 3 Datos'!$D$9*N29+'Optativa 3 Datos'!$D$10*P29+'Optativa 3 Datos'!$D$11*R29+'Optativa 3 Datos'!$D$12*T29+'Optativa 3 Datos'!$D$13*V29,2)</f>
        <v>0</v>
      </c>
      <c r="AB29" s="22">
        <f>ROUND('Optativa 3 Datos'!$E$4*D29*E29+'Optativa 3 Datos'!$E$5*F29*G29+'Optativa 3 Datos'!$E$6*H29*I29+'Optativa 3 Datos'!$E$7*J29*K29+'Optativa 3 Datos'!$E$8*L29*M29+'Optativa 3 Datos'!$E$9*N29*O29+'Optativa 3 Datos'!$E$10*P29*Q29+'Optativa 3 Datos'!$E$11*R29*S29+'Optativa 3 Datos'!$E$12*T29*U29+'Optativa 3 Datos'!$E$13*V29*W29,2)</f>
        <v>0</v>
      </c>
      <c r="AC29" s="22">
        <f>ROUND('Optativa 3 Datos'!$E$4*D29+'Optativa 3 Datos'!$E$5*F29+'Optativa 3 Datos'!$E$6*H29+'Optativa 3 Datos'!$E$7*J29+'Optativa 3 Datos'!$E$8*L29+'Optativa 3 Datos'!$E$9*N29+'Optativa 3 Datos'!$E$10*P29+'Optativa 3 Datos'!$E$11*R29+'Optativa 3 Datos'!$E$12*T29+'Optativa 3 Datos'!$E$13*V29,2)</f>
        <v>0</v>
      </c>
      <c r="AD29" s="22">
        <f>ROUND('Optativa 3 Datos'!$F$4*D29*E29+'Optativa 3 Datos'!$F$5*F29*G29+'Optativa 3 Datos'!$F$6*H29*I29+'Optativa 3 Datos'!$F$7*J29*K29+'Optativa 3 Datos'!$F$8*L29*M29+'Optativa 3 Datos'!$F$9*N29*O29+'Optativa 3 Datos'!$F$10*P29*Q29+'Optativa 3 Datos'!$F$11*R29*S29+'Optativa 3 Datos'!$F$12*T29*U29+'Optativa 3 Datos'!$F$13*V29*W29,2)</f>
        <v>0</v>
      </c>
      <c r="AE29" s="22">
        <f>ROUND('Optativa 3 Datos'!$F$4*D29+'Optativa 3 Datos'!$F$5*F29+'Optativa 3 Datos'!$F$6*H29+'Optativa 3 Datos'!$F$7*J29+'Optativa 3 Datos'!$F$8*L29+'Optativa 3 Datos'!$F$9*N29+'Optativa 3 Datos'!$F$10*P29+'Optativa 3 Datos'!$F$11*R29+'Optativa 3 Datos'!$F$12*T29+'Optativa 3 Datos'!$F$13*V29,2)</f>
        <v>0</v>
      </c>
      <c r="AF29" s="22">
        <f>ROUND('Optativa 3 Datos'!$G$4*D29*E29+'Optativa 3 Datos'!$G$5*F29*G29+'Optativa 3 Datos'!$G$6*H29*I29+'Optativa 3 Datos'!$G$7*J29*K29+'Optativa 3 Datos'!$G$8*L29*M29+'Optativa 3 Datos'!$G$9*N29*O29+'Optativa 3 Datos'!$G$10*P29*Q29+'Optativa 3 Datos'!$G$11*R29*S29+'Optativa 3 Datos'!$G$12*T29*U29+'Optativa 3 Datos'!$G$13*V29*W29,2)</f>
        <v>0</v>
      </c>
      <c r="AG29" s="22">
        <f>ROUND('Optativa 3 Datos'!$G$4*D29+'Optativa 3 Datos'!$G$5*F29+'Optativa 3 Datos'!$G$6*H29+'Optativa 3 Datos'!$G$7*J29+'Optativa 3 Datos'!$G$8*L29+'Optativa 3 Datos'!$G$9*N29+'Optativa 3 Datos'!$G$10*P29+'Optativa 3 Datos'!$G$11*R29+'Optativa 3 Datos'!$G$12*T29+'Optativa 3 Datos'!$G$13*V29,2)</f>
        <v>0</v>
      </c>
      <c r="AH29" s="22">
        <f>ROUND('Optativa 3 Datos'!$H$4*D29*E29+'Optativa 3 Datos'!$H$5*F29*G29+'Optativa 3 Datos'!$H$6*H29*I29+'Optativa 3 Datos'!$H$7*J29*K29+'Optativa 3 Datos'!$H$8*L29*M29+'Optativa 3 Datos'!$H$9*N29*O29+'Optativa 3 Datos'!$H$10*P29*Q29+'Optativa 3 Datos'!$H$11*R29*S29+'Optativa 3 Datos'!$H$12*T29*U29+'Optativa 3 Datos'!$H$13*V29*W29,2)</f>
        <v>0</v>
      </c>
      <c r="AI29" s="22">
        <f>ROUND('Optativa 3 Datos'!$H$4*D29+'Optativa 3 Datos'!$H$5*F29+'Optativa 3 Datos'!$H$6*H29+'Optativa 3 Datos'!$H$7*J29+'Optativa 3 Datos'!$H$8*L29+'Optativa 3 Datos'!$H$9*N29+'Optativa 3 Datos'!$H$10*P29+'Optativa 3 Datos'!$H$11*R29+'Optativa 3 Datos'!$H$12*T29+'Optativa 3 Datos'!$H$13*V29,2)</f>
        <v>0</v>
      </c>
      <c r="AJ29" s="22">
        <f>ROUND('Optativa 3 Datos'!$I$4*D29*E29+'Optativa 3 Datos'!$I$5*F29*G29+'Optativa 3 Datos'!$I$6*H29*I29+'Optativa 3 Datos'!$I$7*J29*K29+'Optativa 3 Datos'!$I$8*L29*M29+'Optativa 3 Datos'!$I$9*N29*O29+'Optativa 3 Datos'!$I$10*P29*Q29+'Optativa 3 Datos'!$I$11*R29*S29+'Optativa 3 Datos'!$I$12*T29*U29+'Optativa 3 Datos'!$I$13*V29*W29,2)</f>
        <v>0</v>
      </c>
      <c r="AK29" s="22">
        <f>ROUND('Optativa 3 Datos'!$I$4*D29+'Optativa 3 Datos'!$I$5*F29+'Optativa 3 Datos'!$I$6*H29+'Optativa 3 Datos'!$I$7*J29+'Optativa 3 Datos'!$I$8*L29+'Optativa 3 Datos'!$I$9*N29+'Optativa 3 Datos'!$I$10*P29+'Optativa 3 Datos'!$I$11*R29+'Optativa 3 Datos'!$I$12*T29+'Optativa 3 Datos'!$I$13*V29,2)</f>
        <v>0</v>
      </c>
      <c r="AL29" s="22">
        <f>ROUND('Optativa 3 Datos'!$J$4*D29*E29+'Optativa 3 Datos'!$J$5*F29*G29+'Optativa 3 Datos'!$J$6*H29*I29+'Optativa 3 Datos'!$J$7*J29*K29+'Optativa 3 Datos'!$J$8*L29*M29+'Optativa 3 Datos'!$J$9*N29*O29+'Optativa 3 Datos'!$J$10*P29*Q29+'Optativa 3 Datos'!$J$11*R29*S29+'Optativa 3 Datos'!$J$12*T29*U29+'Optativa 3 Datos'!$J$13*V29*W29,2)</f>
        <v>0</v>
      </c>
      <c r="AM29" s="22">
        <f>ROUND('Optativa 3 Datos'!$J$4*D29+'Optativa 3 Datos'!$J$5*F29+'Optativa 3 Datos'!$J$6*H29+'Optativa 3 Datos'!$J$7*J29+'Optativa 3 Datos'!$J$8*L29+'Optativa 3 Datos'!$J$9*N29+'Optativa 3 Datos'!$J$10*P29+'Optativa 3 Datos'!$J$11*R29+'Optativa 3 Datos'!$J$12*T29+'Optativa 3 Datos'!$J$13*V29,2)</f>
        <v>0</v>
      </c>
      <c r="AN29" s="22">
        <f>ROUND('Optativa 3 Datos'!$K$4*D29*E29+'Optativa 3 Datos'!$K$5*F29*G29+'Optativa 3 Datos'!$K$6*H29*I29+'Optativa 3 Datos'!$K$7*J29*K29+'Optativa 3 Datos'!$K$8*L29*M29+'Optativa 3 Datos'!$K$9*N29*O29+'Optativa 3 Datos'!$K$10*P29*Q29+'Optativa 3 Datos'!$K$11*R29*S29+'Optativa 3 Datos'!$K$12*T29*U29+'Optativa 3 Datos'!$K$13*V29*W29,2)</f>
        <v>0</v>
      </c>
      <c r="AO29" s="22">
        <f>ROUND('Optativa 3 Datos'!$K$4*D29+'Optativa 3 Datos'!$K$5*F29+'Optativa 3 Datos'!$K$6*H29+'Optativa 3 Datos'!$K$7*J29+'Optativa 3 Datos'!$K$8*L29+'Optativa 3 Datos'!$K$9*N29+'Optativa 3 Datos'!$K$10*P29+'Optativa 3 Datos'!$K$11*R29+'Optativa 3 Datos'!$K$12*T29+'Optativa 3 Datos'!$K$13*V29,2)</f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2">
        <f>ROUND('Optativa 3 Datos'!$D$4*D30*E30+'Optativa 3 Datos'!$D$5*F30*G30+'Optativa 3 Datos'!$D$6*H30*I30+'Optativa 3 Datos'!$D$7*J30*K30+'Optativa 3 Datos'!$D$8*L30*M30+'Optativa 3 Datos'!$D$9*N30*O30+'Optativa 3 Datos'!$D$10*P30*Q30+'Optativa 3 Datos'!$D$11*R30*S30+'Optativa 3 Datos'!$D$12*T30*U30+'Optativa 3 Datos'!$D$13*V30*W30,2)</f>
        <v>0</v>
      </c>
      <c r="AA30" s="22">
        <f>ROUND('Optativa 3 Datos'!$D$4*D30+'Optativa 3 Datos'!$D$5*F30+'Optativa 3 Datos'!$D$6*H30+'Optativa 3 Datos'!$D$7*J30+'Optativa 3 Datos'!$D$8*L30+'Optativa 3 Datos'!$D$9*N30+'Optativa 3 Datos'!$D$10*P30+'Optativa 3 Datos'!$D$11*R30+'Optativa 3 Datos'!$D$12*T30+'Optativa 3 Datos'!$D$13*V30,2)</f>
        <v>0</v>
      </c>
      <c r="AB30" s="22">
        <f>ROUND('Optativa 3 Datos'!$E$4*D30*E30+'Optativa 3 Datos'!$E$5*F30*G30+'Optativa 3 Datos'!$E$6*H30*I30+'Optativa 3 Datos'!$E$7*J30*K30+'Optativa 3 Datos'!$E$8*L30*M30+'Optativa 3 Datos'!$E$9*N30*O30+'Optativa 3 Datos'!$E$10*P30*Q30+'Optativa 3 Datos'!$E$11*R30*S30+'Optativa 3 Datos'!$E$12*T30*U30+'Optativa 3 Datos'!$E$13*V30*W30,2)</f>
        <v>0</v>
      </c>
      <c r="AC30" s="22">
        <f>ROUND('Optativa 3 Datos'!$E$4*D30+'Optativa 3 Datos'!$E$5*F30+'Optativa 3 Datos'!$E$6*H30+'Optativa 3 Datos'!$E$7*J30+'Optativa 3 Datos'!$E$8*L30+'Optativa 3 Datos'!$E$9*N30+'Optativa 3 Datos'!$E$10*P30+'Optativa 3 Datos'!$E$11*R30+'Optativa 3 Datos'!$E$12*T30+'Optativa 3 Datos'!$E$13*V30,2)</f>
        <v>0</v>
      </c>
      <c r="AD30" s="22">
        <f>ROUND('Optativa 3 Datos'!$F$4*D30*E30+'Optativa 3 Datos'!$F$5*F30*G30+'Optativa 3 Datos'!$F$6*H30*I30+'Optativa 3 Datos'!$F$7*J30*K30+'Optativa 3 Datos'!$F$8*L30*M30+'Optativa 3 Datos'!$F$9*N30*O30+'Optativa 3 Datos'!$F$10*P30*Q30+'Optativa 3 Datos'!$F$11*R30*S30+'Optativa 3 Datos'!$F$12*T30*U30+'Optativa 3 Datos'!$F$13*V30*W30,2)</f>
        <v>0</v>
      </c>
      <c r="AE30" s="22">
        <f>ROUND('Optativa 3 Datos'!$F$4*D30+'Optativa 3 Datos'!$F$5*F30+'Optativa 3 Datos'!$F$6*H30+'Optativa 3 Datos'!$F$7*J30+'Optativa 3 Datos'!$F$8*L30+'Optativa 3 Datos'!$F$9*N30+'Optativa 3 Datos'!$F$10*P30+'Optativa 3 Datos'!$F$11*R30+'Optativa 3 Datos'!$F$12*T30+'Optativa 3 Datos'!$F$13*V30,2)</f>
        <v>0</v>
      </c>
      <c r="AF30" s="22">
        <f>ROUND('Optativa 3 Datos'!$G$4*D30*E30+'Optativa 3 Datos'!$G$5*F30*G30+'Optativa 3 Datos'!$G$6*H30*I30+'Optativa 3 Datos'!$G$7*J30*K30+'Optativa 3 Datos'!$G$8*L30*M30+'Optativa 3 Datos'!$G$9*N30*O30+'Optativa 3 Datos'!$G$10*P30*Q30+'Optativa 3 Datos'!$G$11*R30*S30+'Optativa 3 Datos'!$G$12*T30*U30+'Optativa 3 Datos'!$G$13*V30*W30,2)</f>
        <v>0</v>
      </c>
      <c r="AG30" s="22">
        <f>ROUND('Optativa 3 Datos'!$G$4*D30+'Optativa 3 Datos'!$G$5*F30+'Optativa 3 Datos'!$G$6*H30+'Optativa 3 Datos'!$G$7*J30+'Optativa 3 Datos'!$G$8*L30+'Optativa 3 Datos'!$G$9*N30+'Optativa 3 Datos'!$G$10*P30+'Optativa 3 Datos'!$G$11*R30+'Optativa 3 Datos'!$G$12*T30+'Optativa 3 Datos'!$G$13*V30,2)</f>
        <v>0</v>
      </c>
      <c r="AH30" s="22">
        <f>ROUND('Optativa 3 Datos'!$H$4*D30*E30+'Optativa 3 Datos'!$H$5*F30*G30+'Optativa 3 Datos'!$H$6*H30*I30+'Optativa 3 Datos'!$H$7*J30*K30+'Optativa 3 Datos'!$H$8*L30*M30+'Optativa 3 Datos'!$H$9*N30*O30+'Optativa 3 Datos'!$H$10*P30*Q30+'Optativa 3 Datos'!$H$11*R30*S30+'Optativa 3 Datos'!$H$12*T30*U30+'Optativa 3 Datos'!$H$13*V30*W30,2)</f>
        <v>0</v>
      </c>
      <c r="AI30" s="22">
        <f>ROUND('Optativa 3 Datos'!$H$4*D30+'Optativa 3 Datos'!$H$5*F30+'Optativa 3 Datos'!$H$6*H30+'Optativa 3 Datos'!$H$7*J30+'Optativa 3 Datos'!$H$8*L30+'Optativa 3 Datos'!$H$9*N30+'Optativa 3 Datos'!$H$10*P30+'Optativa 3 Datos'!$H$11*R30+'Optativa 3 Datos'!$H$12*T30+'Optativa 3 Datos'!$H$13*V30,2)</f>
        <v>0</v>
      </c>
      <c r="AJ30" s="22">
        <f>ROUND('Optativa 3 Datos'!$I$4*D30*E30+'Optativa 3 Datos'!$I$5*F30*G30+'Optativa 3 Datos'!$I$6*H30*I30+'Optativa 3 Datos'!$I$7*J30*K30+'Optativa 3 Datos'!$I$8*L30*M30+'Optativa 3 Datos'!$I$9*N30*O30+'Optativa 3 Datos'!$I$10*P30*Q30+'Optativa 3 Datos'!$I$11*R30*S30+'Optativa 3 Datos'!$I$12*T30*U30+'Optativa 3 Datos'!$I$13*V30*W30,2)</f>
        <v>0</v>
      </c>
      <c r="AK30" s="22">
        <f>ROUND('Optativa 3 Datos'!$I$4*D30+'Optativa 3 Datos'!$I$5*F30+'Optativa 3 Datos'!$I$6*H30+'Optativa 3 Datos'!$I$7*J30+'Optativa 3 Datos'!$I$8*L30+'Optativa 3 Datos'!$I$9*N30+'Optativa 3 Datos'!$I$10*P30+'Optativa 3 Datos'!$I$11*R30+'Optativa 3 Datos'!$I$12*T30+'Optativa 3 Datos'!$I$13*V30,2)</f>
        <v>0</v>
      </c>
      <c r="AL30" s="22">
        <f>ROUND('Optativa 3 Datos'!$J$4*D30*E30+'Optativa 3 Datos'!$J$5*F30*G30+'Optativa 3 Datos'!$J$6*H30*I30+'Optativa 3 Datos'!$J$7*J30*K30+'Optativa 3 Datos'!$J$8*L30*M30+'Optativa 3 Datos'!$J$9*N30*O30+'Optativa 3 Datos'!$J$10*P30*Q30+'Optativa 3 Datos'!$J$11*R30*S30+'Optativa 3 Datos'!$J$12*T30*U30+'Optativa 3 Datos'!$J$13*V30*W30,2)</f>
        <v>0</v>
      </c>
      <c r="AM30" s="22">
        <f>ROUND('Optativa 3 Datos'!$J$4*D30+'Optativa 3 Datos'!$J$5*F30+'Optativa 3 Datos'!$J$6*H30+'Optativa 3 Datos'!$J$7*J30+'Optativa 3 Datos'!$J$8*L30+'Optativa 3 Datos'!$J$9*N30+'Optativa 3 Datos'!$J$10*P30+'Optativa 3 Datos'!$J$11*R30+'Optativa 3 Datos'!$J$12*T30+'Optativa 3 Datos'!$J$13*V30,2)</f>
        <v>0</v>
      </c>
      <c r="AN30" s="22">
        <f>ROUND('Optativa 3 Datos'!$K$4*D30*E30+'Optativa 3 Datos'!$K$5*F30*G30+'Optativa 3 Datos'!$K$6*H30*I30+'Optativa 3 Datos'!$K$7*J30*K30+'Optativa 3 Datos'!$K$8*L30*M30+'Optativa 3 Datos'!$K$9*N30*O30+'Optativa 3 Datos'!$K$10*P30*Q30+'Optativa 3 Datos'!$K$11*R30*S30+'Optativa 3 Datos'!$K$12*T30*U30+'Optativa 3 Datos'!$K$13*V30*W30,2)</f>
        <v>0</v>
      </c>
      <c r="AO30" s="22">
        <f>ROUND('Optativa 3 Datos'!$K$4*D30+'Optativa 3 Datos'!$K$5*F30+'Optativa 3 Datos'!$K$6*H30+'Optativa 3 Datos'!$K$7*J30+'Optativa 3 Datos'!$K$8*L30+'Optativa 3 Datos'!$K$9*N30+'Optativa 3 Datos'!$K$10*P30+'Optativa 3 Datos'!$K$11*R30+'Optativa 3 Datos'!$K$12*T30+'Optativa 3 Datos'!$K$13*V30,2)</f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2">
        <f>ROUND('Optativa 3 Datos'!$D$4*D31*E31+'Optativa 3 Datos'!$D$5*F31*G31+'Optativa 3 Datos'!$D$6*H31*I31+'Optativa 3 Datos'!$D$7*J31*K31+'Optativa 3 Datos'!$D$8*L31*M31+'Optativa 3 Datos'!$D$9*N31*O31+'Optativa 3 Datos'!$D$10*P31*Q31+'Optativa 3 Datos'!$D$11*R31*S31+'Optativa 3 Datos'!$D$12*T31*U31+'Optativa 3 Datos'!$D$13*V31*W31,2)</f>
        <v>0</v>
      </c>
      <c r="AA31" s="22">
        <f>ROUND('Optativa 3 Datos'!$D$4*D31+'Optativa 3 Datos'!$D$5*F31+'Optativa 3 Datos'!$D$6*H31+'Optativa 3 Datos'!$D$7*J31+'Optativa 3 Datos'!$D$8*L31+'Optativa 3 Datos'!$D$9*N31+'Optativa 3 Datos'!$D$10*P31+'Optativa 3 Datos'!$D$11*R31+'Optativa 3 Datos'!$D$12*T31+'Optativa 3 Datos'!$D$13*V31,2)</f>
        <v>0</v>
      </c>
      <c r="AB31" s="22">
        <f>ROUND('Optativa 3 Datos'!$E$4*D31*E31+'Optativa 3 Datos'!$E$5*F31*G31+'Optativa 3 Datos'!$E$6*H31*I31+'Optativa 3 Datos'!$E$7*J31*K31+'Optativa 3 Datos'!$E$8*L31*M31+'Optativa 3 Datos'!$E$9*N31*O31+'Optativa 3 Datos'!$E$10*P31*Q31+'Optativa 3 Datos'!$E$11*R31*S31+'Optativa 3 Datos'!$E$12*T31*U31+'Optativa 3 Datos'!$E$13*V31*W31,2)</f>
        <v>0</v>
      </c>
      <c r="AC31" s="22">
        <f>ROUND('Optativa 3 Datos'!$E$4*D31+'Optativa 3 Datos'!$E$5*F31+'Optativa 3 Datos'!$E$6*H31+'Optativa 3 Datos'!$E$7*J31+'Optativa 3 Datos'!$E$8*L31+'Optativa 3 Datos'!$E$9*N31+'Optativa 3 Datos'!$E$10*P31+'Optativa 3 Datos'!$E$11*R31+'Optativa 3 Datos'!$E$12*T31+'Optativa 3 Datos'!$E$13*V31,2)</f>
        <v>0</v>
      </c>
      <c r="AD31" s="22">
        <f>ROUND('Optativa 3 Datos'!$F$4*D31*E31+'Optativa 3 Datos'!$F$5*F31*G31+'Optativa 3 Datos'!$F$6*H31*I31+'Optativa 3 Datos'!$F$7*J31*K31+'Optativa 3 Datos'!$F$8*L31*M31+'Optativa 3 Datos'!$F$9*N31*O31+'Optativa 3 Datos'!$F$10*P31*Q31+'Optativa 3 Datos'!$F$11*R31*S31+'Optativa 3 Datos'!$F$12*T31*U31+'Optativa 3 Datos'!$F$13*V31*W31,2)</f>
        <v>0</v>
      </c>
      <c r="AE31" s="22">
        <f>ROUND('Optativa 3 Datos'!$F$4*D31+'Optativa 3 Datos'!$F$5*F31+'Optativa 3 Datos'!$F$6*H31+'Optativa 3 Datos'!$F$7*J31+'Optativa 3 Datos'!$F$8*L31+'Optativa 3 Datos'!$F$9*N31+'Optativa 3 Datos'!$F$10*P31+'Optativa 3 Datos'!$F$11*R31+'Optativa 3 Datos'!$F$12*T31+'Optativa 3 Datos'!$F$13*V31,2)</f>
        <v>0</v>
      </c>
      <c r="AF31" s="22">
        <f>ROUND('Optativa 3 Datos'!$G$4*D31*E31+'Optativa 3 Datos'!$G$5*F31*G31+'Optativa 3 Datos'!$G$6*H31*I31+'Optativa 3 Datos'!$G$7*J31*K31+'Optativa 3 Datos'!$G$8*L31*M31+'Optativa 3 Datos'!$G$9*N31*O31+'Optativa 3 Datos'!$G$10*P31*Q31+'Optativa 3 Datos'!$G$11*R31*S31+'Optativa 3 Datos'!$G$12*T31*U31+'Optativa 3 Datos'!$G$13*V31*W31,2)</f>
        <v>0</v>
      </c>
      <c r="AG31" s="22">
        <f>ROUND('Optativa 3 Datos'!$G$4*D31+'Optativa 3 Datos'!$G$5*F31+'Optativa 3 Datos'!$G$6*H31+'Optativa 3 Datos'!$G$7*J31+'Optativa 3 Datos'!$G$8*L31+'Optativa 3 Datos'!$G$9*N31+'Optativa 3 Datos'!$G$10*P31+'Optativa 3 Datos'!$G$11*R31+'Optativa 3 Datos'!$G$12*T31+'Optativa 3 Datos'!$G$13*V31,2)</f>
        <v>0</v>
      </c>
      <c r="AH31" s="22">
        <f>ROUND('Optativa 3 Datos'!$H$4*D31*E31+'Optativa 3 Datos'!$H$5*F31*G31+'Optativa 3 Datos'!$H$6*H31*I31+'Optativa 3 Datos'!$H$7*J31*K31+'Optativa 3 Datos'!$H$8*L31*M31+'Optativa 3 Datos'!$H$9*N31*O31+'Optativa 3 Datos'!$H$10*P31*Q31+'Optativa 3 Datos'!$H$11*R31*S31+'Optativa 3 Datos'!$H$12*T31*U31+'Optativa 3 Datos'!$H$13*V31*W31,2)</f>
        <v>0</v>
      </c>
      <c r="AI31" s="22">
        <f>ROUND('Optativa 3 Datos'!$H$4*D31+'Optativa 3 Datos'!$H$5*F31+'Optativa 3 Datos'!$H$6*H31+'Optativa 3 Datos'!$H$7*J31+'Optativa 3 Datos'!$H$8*L31+'Optativa 3 Datos'!$H$9*N31+'Optativa 3 Datos'!$H$10*P31+'Optativa 3 Datos'!$H$11*R31+'Optativa 3 Datos'!$H$12*T31+'Optativa 3 Datos'!$H$13*V31,2)</f>
        <v>0</v>
      </c>
      <c r="AJ31" s="22">
        <f>ROUND('Optativa 3 Datos'!$I$4*D31*E31+'Optativa 3 Datos'!$I$5*F31*G31+'Optativa 3 Datos'!$I$6*H31*I31+'Optativa 3 Datos'!$I$7*J31*K31+'Optativa 3 Datos'!$I$8*L31*M31+'Optativa 3 Datos'!$I$9*N31*O31+'Optativa 3 Datos'!$I$10*P31*Q31+'Optativa 3 Datos'!$I$11*R31*S31+'Optativa 3 Datos'!$I$12*T31*U31+'Optativa 3 Datos'!$I$13*V31*W31,2)</f>
        <v>0</v>
      </c>
      <c r="AK31" s="22">
        <f>ROUND('Optativa 3 Datos'!$I$4*D31+'Optativa 3 Datos'!$I$5*F31+'Optativa 3 Datos'!$I$6*H31+'Optativa 3 Datos'!$I$7*J31+'Optativa 3 Datos'!$I$8*L31+'Optativa 3 Datos'!$I$9*N31+'Optativa 3 Datos'!$I$10*P31+'Optativa 3 Datos'!$I$11*R31+'Optativa 3 Datos'!$I$12*T31+'Optativa 3 Datos'!$I$13*V31,2)</f>
        <v>0</v>
      </c>
      <c r="AL31" s="22">
        <f>ROUND('Optativa 3 Datos'!$J$4*D31*E31+'Optativa 3 Datos'!$J$5*F31*G31+'Optativa 3 Datos'!$J$6*H31*I31+'Optativa 3 Datos'!$J$7*J31*K31+'Optativa 3 Datos'!$J$8*L31*M31+'Optativa 3 Datos'!$J$9*N31*O31+'Optativa 3 Datos'!$J$10*P31*Q31+'Optativa 3 Datos'!$J$11*R31*S31+'Optativa 3 Datos'!$J$12*T31*U31+'Optativa 3 Datos'!$J$13*V31*W31,2)</f>
        <v>0</v>
      </c>
      <c r="AM31" s="22">
        <f>ROUND('Optativa 3 Datos'!$J$4*D31+'Optativa 3 Datos'!$J$5*F31+'Optativa 3 Datos'!$J$6*H31+'Optativa 3 Datos'!$J$7*J31+'Optativa 3 Datos'!$J$8*L31+'Optativa 3 Datos'!$J$9*N31+'Optativa 3 Datos'!$J$10*P31+'Optativa 3 Datos'!$J$11*R31+'Optativa 3 Datos'!$J$12*T31+'Optativa 3 Datos'!$J$13*V31,2)</f>
        <v>0</v>
      </c>
      <c r="AN31" s="22">
        <f>ROUND('Optativa 3 Datos'!$K$4*D31*E31+'Optativa 3 Datos'!$K$5*F31*G31+'Optativa 3 Datos'!$K$6*H31*I31+'Optativa 3 Datos'!$K$7*J31*K31+'Optativa 3 Datos'!$K$8*L31*M31+'Optativa 3 Datos'!$K$9*N31*O31+'Optativa 3 Datos'!$K$10*P31*Q31+'Optativa 3 Datos'!$K$11*R31*S31+'Optativa 3 Datos'!$K$12*T31*U31+'Optativa 3 Datos'!$K$13*V31*W31,2)</f>
        <v>0</v>
      </c>
      <c r="AO31" s="22">
        <f>ROUND('Optativa 3 Datos'!$K$4*D31+'Optativa 3 Datos'!$K$5*F31+'Optativa 3 Datos'!$K$6*H31+'Optativa 3 Datos'!$K$7*J31+'Optativa 3 Datos'!$K$8*L31+'Optativa 3 Datos'!$K$9*N31+'Optativa 3 Datos'!$K$10*P31+'Optativa 3 Datos'!$K$11*R31+'Optativa 3 Datos'!$K$12*T31+'Optativa 3 Datos'!$K$13*V31,2)</f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2">
        <f>ROUND('Optativa 3 Datos'!$D$4*D32*E32+'Optativa 3 Datos'!$D$5*F32*G32+'Optativa 3 Datos'!$D$6*H32*I32+'Optativa 3 Datos'!$D$7*J32*K32+'Optativa 3 Datos'!$D$8*L32*M32+'Optativa 3 Datos'!$D$9*N32*O32+'Optativa 3 Datos'!$D$10*P32*Q32+'Optativa 3 Datos'!$D$11*R32*S32+'Optativa 3 Datos'!$D$12*T32*U32+'Optativa 3 Datos'!$D$13*V32*W32,2)</f>
        <v>0</v>
      </c>
      <c r="AA32" s="22">
        <f>ROUND('Optativa 3 Datos'!$D$4*D32+'Optativa 3 Datos'!$D$5*F32+'Optativa 3 Datos'!$D$6*H32+'Optativa 3 Datos'!$D$7*J32+'Optativa 3 Datos'!$D$8*L32+'Optativa 3 Datos'!$D$9*N32+'Optativa 3 Datos'!$D$10*P32+'Optativa 3 Datos'!$D$11*R32+'Optativa 3 Datos'!$D$12*T32+'Optativa 3 Datos'!$D$13*V32,2)</f>
        <v>0</v>
      </c>
      <c r="AB32" s="22">
        <f>ROUND('Optativa 3 Datos'!$E$4*D32*E32+'Optativa 3 Datos'!$E$5*F32*G32+'Optativa 3 Datos'!$E$6*H32*I32+'Optativa 3 Datos'!$E$7*J32*K32+'Optativa 3 Datos'!$E$8*L32*M32+'Optativa 3 Datos'!$E$9*N32*O32+'Optativa 3 Datos'!$E$10*P32*Q32+'Optativa 3 Datos'!$E$11*R32*S32+'Optativa 3 Datos'!$E$12*T32*U32+'Optativa 3 Datos'!$E$13*V32*W32,2)</f>
        <v>0</v>
      </c>
      <c r="AC32" s="22">
        <f>ROUND('Optativa 3 Datos'!$E$4*D32+'Optativa 3 Datos'!$E$5*F32+'Optativa 3 Datos'!$E$6*H32+'Optativa 3 Datos'!$E$7*J32+'Optativa 3 Datos'!$E$8*L32+'Optativa 3 Datos'!$E$9*N32+'Optativa 3 Datos'!$E$10*P32+'Optativa 3 Datos'!$E$11*R32+'Optativa 3 Datos'!$E$12*T32+'Optativa 3 Datos'!$E$13*V32,2)</f>
        <v>0</v>
      </c>
      <c r="AD32" s="22">
        <f>ROUND('Optativa 3 Datos'!$F$4*D32*E32+'Optativa 3 Datos'!$F$5*F32*G32+'Optativa 3 Datos'!$F$6*H32*I32+'Optativa 3 Datos'!$F$7*J32*K32+'Optativa 3 Datos'!$F$8*L32*M32+'Optativa 3 Datos'!$F$9*N32*O32+'Optativa 3 Datos'!$F$10*P32*Q32+'Optativa 3 Datos'!$F$11*R32*S32+'Optativa 3 Datos'!$F$12*T32*U32+'Optativa 3 Datos'!$F$13*V32*W32,2)</f>
        <v>0</v>
      </c>
      <c r="AE32" s="22">
        <f>ROUND('Optativa 3 Datos'!$F$4*D32+'Optativa 3 Datos'!$F$5*F32+'Optativa 3 Datos'!$F$6*H32+'Optativa 3 Datos'!$F$7*J32+'Optativa 3 Datos'!$F$8*L32+'Optativa 3 Datos'!$F$9*N32+'Optativa 3 Datos'!$F$10*P32+'Optativa 3 Datos'!$F$11*R32+'Optativa 3 Datos'!$F$12*T32+'Optativa 3 Datos'!$F$13*V32,2)</f>
        <v>0</v>
      </c>
      <c r="AF32" s="22">
        <f>ROUND('Optativa 3 Datos'!$G$4*D32*E32+'Optativa 3 Datos'!$G$5*F32*G32+'Optativa 3 Datos'!$G$6*H32*I32+'Optativa 3 Datos'!$G$7*J32*K32+'Optativa 3 Datos'!$G$8*L32*M32+'Optativa 3 Datos'!$G$9*N32*O32+'Optativa 3 Datos'!$G$10*P32*Q32+'Optativa 3 Datos'!$G$11*R32*S32+'Optativa 3 Datos'!$G$12*T32*U32+'Optativa 3 Datos'!$G$13*V32*W32,2)</f>
        <v>0</v>
      </c>
      <c r="AG32" s="22">
        <f>ROUND('Optativa 3 Datos'!$G$4*D32+'Optativa 3 Datos'!$G$5*F32+'Optativa 3 Datos'!$G$6*H32+'Optativa 3 Datos'!$G$7*J32+'Optativa 3 Datos'!$G$8*L32+'Optativa 3 Datos'!$G$9*N32+'Optativa 3 Datos'!$G$10*P32+'Optativa 3 Datos'!$G$11*R32+'Optativa 3 Datos'!$G$12*T32+'Optativa 3 Datos'!$G$13*V32,2)</f>
        <v>0</v>
      </c>
      <c r="AH32" s="22">
        <f>ROUND('Optativa 3 Datos'!$H$4*D32*E32+'Optativa 3 Datos'!$H$5*F32*G32+'Optativa 3 Datos'!$H$6*H32*I32+'Optativa 3 Datos'!$H$7*J32*K32+'Optativa 3 Datos'!$H$8*L32*M32+'Optativa 3 Datos'!$H$9*N32*O32+'Optativa 3 Datos'!$H$10*P32*Q32+'Optativa 3 Datos'!$H$11*R32*S32+'Optativa 3 Datos'!$H$12*T32*U32+'Optativa 3 Datos'!$H$13*V32*W32,2)</f>
        <v>0</v>
      </c>
      <c r="AI32" s="22">
        <f>ROUND('Optativa 3 Datos'!$H$4*D32+'Optativa 3 Datos'!$H$5*F32+'Optativa 3 Datos'!$H$6*H32+'Optativa 3 Datos'!$H$7*J32+'Optativa 3 Datos'!$H$8*L32+'Optativa 3 Datos'!$H$9*N32+'Optativa 3 Datos'!$H$10*P32+'Optativa 3 Datos'!$H$11*R32+'Optativa 3 Datos'!$H$12*T32+'Optativa 3 Datos'!$H$13*V32,2)</f>
        <v>0</v>
      </c>
      <c r="AJ32" s="22">
        <f>ROUND('Optativa 3 Datos'!$I$4*D32*E32+'Optativa 3 Datos'!$I$5*F32*G32+'Optativa 3 Datos'!$I$6*H32*I32+'Optativa 3 Datos'!$I$7*J32*K32+'Optativa 3 Datos'!$I$8*L32*M32+'Optativa 3 Datos'!$I$9*N32*O32+'Optativa 3 Datos'!$I$10*P32*Q32+'Optativa 3 Datos'!$I$11*R32*S32+'Optativa 3 Datos'!$I$12*T32*U32+'Optativa 3 Datos'!$I$13*V32*W32,2)</f>
        <v>0</v>
      </c>
      <c r="AK32" s="22">
        <f>ROUND('Optativa 3 Datos'!$I$4*D32+'Optativa 3 Datos'!$I$5*F32+'Optativa 3 Datos'!$I$6*H32+'Optativa 3 Datos'!$I$7*J32+'Optativa 3 Datos'!$I$8*L32+'Optativa 3 Datos'!$I$9*N32+'Optativa 3 Datos'!$I$10*P32+'Optativa 3 Datos'!$I$11*R32+'Optativa 3 Datos'!$I$12*T32+'Optativa 3 Datos'!$I$13*V32,2)</f>
        <v>0</v>
      </c>
      <c r="AL32" s="22">
        <f>ROUND('Optativa 3 Datos'!$J$4*D32*E32+'Optativa 3 Datos'!$J$5*F32*G32+'Optativa 3 Datos'!$J$6*H32*I32+'Optativa 3 Datos'!$J$7*J32*K32+'Optativa 3 Datos'!$J$8*L32*M32+'Optativa 3 Datos'!$J$9*N32*O32+'Optativa 3 Datos'!$J$10*P32*Q32+'Optativa 3 Datos'!$J$11*R32*S32+'Optativa 3 Datos'!$J$12*T32*U32+'Optativa 3 Datos'!$J$13*V32*W32,2)</f>
        <v>0</v>
      </c>
      <c r="AM32" s="22">
        <f>ROUND('Optativa 3 Datos'!$J$4*D32+'Optativa 3 Datos'!$J$5*F32+'Optativa 3 Datos'!$J$6*H32+'Optativa 3 Datos'!$J$7*J32+'Optativa 3 Datos'!$J$8*L32+'Optativa 3 Datos'!$J$9*N32+'Optativa 3 Datos'!$J$10*P32+'Optativa 3 Datos'!$J$11*R32+'Optativa 3 Datos'!$J$12*T32+'Optativa 3 Datos'!$J$13*V32,2)</f>
        <v>0</v>
      </c>
      <c r="AN32" s="22">
        <f>ROUND('Optativa 3 Datos'!$K$4*D32*E32+'Optativa 3 Datos'!$K$5*F32*G32+'Optativa 3 Datos'!$K$6*H32*I32+'Optativa 3 Datos'!$K$7*J32*K32+'Optativa 3 Datos'!$K$8*L32*M32+'Optativa 3 Datos'!$K$9*N32*O32+'Optativa 3 Datos'!$K$10*P32*Q32+'Optativa 3 Datos'!$K$11*R32*S32+'Optativa 3 Datos'!$K$12*T32*U32+'Optativa 3 Datos'!$K$13*V32*W32,2)</f>
        <v>0</v>
      </c>
      <c r="AO32" s="22">
        <f>ROUND('Optativa 3 Datos'!$K$4*D32+'Optativa 3 Datos'!$K$5*F32+'Optativa 3 Datos'!$K$6*H32+'Optativa 3 Datos'!$K$7*J32+'Optativa 3 Datos'!$K$8*L32+'Optativa 3 Datos'!$K$9*N32+'Optativa 3 Datos'!$K$10*P32+'Optativa 3 Datos'!$K$11*R32+'Optativa 3 Datos'!$K$12*T32+'Optativa 3 Datos'!$K$13*V32,2)</f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2">
        <f>ROUND('Optativa 3 Datos'!$D$4*D33*E33+'Optativa 3 Datos'!$D$5*F33*G33+'Optativa 3 Datos'!$D$6*H33*I33+'Optativa 3 Datos'!$D$7*J33*K33+'Optativa 3 Datos'!$D$8*L33*M33+'Optativa 3 Datos'!$D$9*N33*O33+'Optativa 3 Datos'!$D$10*P33*Q33+'Optativa 3 Datos'!$D$11*R33*S33+'Optativa 3 Datos'!$D$12*T33*U33+'Optativa 3 Datos'!$D$13*V33*W33,2)</f>
        <v>0</v>
      </c>
      <c r="AA33" s="22">
        <f>ROUND('Optativa 3 Datos'!$D$4*D33+'Optativa 3 Datos'!$D$5*F33+'Optativa 3 Datos'!$D$6*H33+'Optativa 3 Datos'!$D$7*J33+'Optativa 3 Datos'!$D$8*L33+'Optativa 3 Datos'!$D$9*N33+'Optativa 3 Datos'!$D$10*P33+'Optativa 3 Datos'!$D$11*R33+'Optativa 3 Datos'!$D$12*T33+'Optativa 3 Datos'!$D$13*V33,2)</f>
        <v>0</v>
      </c>
      <c r="AB33" s="22">
        <f>ROUND('Optativa 3 Datos'!$E$4*D33*E33+'Optativa 3 Datos'!$E$5*F33*G33+'Optativa 3 Datos'!$E$6*H33*I33+'Optativa 3 Datos'!$E$7*J33*K33+'Optativa 3 Datos'!$E$8*L33*M33+'Optativa 3 Datos'!$E$9*N33*O33+'Optativa 3 Datos'!$E$10*P33*Q33+'Optativa 3 Datos'!$E$11*R33*S33+'Optativa 3 Datos'!$E$12*T33*U33+'Optativa 3 Datos'!$E$13*V33*W33,2)</f>
        <v>0</v>
      </c>
      <c r="AC33" s="22">
        <f>ROUND('Optativa 3 Datos'!$E$4*D33+'Optativa 3 Datos'!$E$5*F33+'Optativa 3 Datos'!$E$6*H33+'Optativa 3 Datos'!$E$7*J33+'Optativa 3 Datos'!$E$8*L33+'Optativa 3 Datos'!$E$9*N33+'Optativa 3 Datos'!$E$10*P33+'Optativa 3 Datos'!$E$11*R33+'Optativa 3 Datos'!$E$12*T33+'Optativa 3 Datos'!$E$13*V33,2)</f>
        <v>0</v>
      </c>
      <c r="AD33" s="22">
        <f>ROUND('Optativa 3 Datos'!$F$4*D33*E33+'Optativa 3 Datos'!$F$5*F33*G33+'Optativa 3 Datos'!$F$6*H33*I33+'Optativa 3 Datos'!$F$7*J33*K33+'Optativa 3 Datos'!$F$8*L33*M33+'Optativa 3 Datos'!$F$9*N33*O33+'Optativa 3 Datos'!$F$10*P33*Q33+'Optativa 3 Datos'!$F$11*R33*S33+'Optativa 3 Datos'!$F$12*T33*U33+'Optativa 3 Datos'!$F$13*V33*W33,2)</f>
        <v>0</v>
      </c>
      <c r="AE33" s="22">
        <f>ROUND('Optativa 3 Datos'!$F$4*D33+'Optativa 3 Datos'!$F$5*F33+'Optativa 3 Datos'!$F$6*H33+'Optativa 3 Datos'!$F$7*J33+'Optativa 3 Datos'!$F$8*L33+'Optativa 3 Datos'!$F$9*N33+'Optativa 3 Datos'!$F$10*P33+'Optativa 3 Datos'!$F$11*R33+'Optativa 3 Datos'!$F$12*T33+'Optativa 3 Datos'!$F$13*V33,2)</f>
        <v>0</v>
      </c>
      <c r="AF33" s="22">
        <f>ROUND('Optativa 3 Datos'!$G$4*D33*E33+'Optativa 3 Datos'!$G$5*F33*G33+'Optativa 3 Datos'!$G$6*H33*I33+'Optativa 3 Datos'!$G$7*J33*K33+'Optativa 3 Datos'!$G$8*L33*M33+'Optativa 3 Datos'!$G$9*N33*O33+'Optativa 3 Datos'!$G$10*P33*Q33+'Optativa 3 Datos'!$G$11*R33*S33+'Optativa 3 Datos'!$G$12*T33*U33+'Optativa 3 Datos'!$G$13*V33*W33,2)</f>
        <v>0</v>
      </c>
      <c r="AG33" s="22">
        <f>ROUND('Optativa 3 Datos'!$G$4*D33+'Optativa 3 Datos'!$G$5*F33+'Optativa 3 Datos'!$G$6*H33+'Optativa 3 Datos'!$G$7*J33+'Optativa 3 Datos'!$G$8*L33+'Optativa 3 Datos'!$G$9*N33+'Optativa 3 Datos'!$G$10*P33+'Optativa 3 Datos'!$G$11*R33+'Optativa 3 Datos'!$G$12*T33+'Optativa 3 Datos'!$G$13*V33,2)</f>
        <v>0</v>
      </c>
      <c r="AH33" s="22">
        <f>ROUND('Optativa 3 Datos'!$H$4*D33*E33+'Optativa 3 Datos'!$H$5*F33*G33+'Optativa 3 Datos'!$H$6*H33*I33+'Optativa 3 Datos'!$H$7*J33*K33+'Optativa 3 Datos'!$H$8*L33*M33+'Optativa 3 Datos'!$H$9*N33*O33+'Optativa 3 Datos'!$H$10*P33*Q33+'Optativa 3 Datos'!$H$11*R33*S33+'Optativa 3 Datos'!$H$12*T33*U33+'Optativa 3 Datos'!$H$13*V33*W33,2)</f>
        <v>0</v>
      </c>
      <c r="AI33" s="22">
        <f>ROUND('Optativa 3 Datos'!$H$4*D33+'Optativa 3 Datos'!$H$5*F33+'Optativa 3 Datos'!$H$6*H33+'Optativa 3 Datos'!$H$7*J33+'Optativa 3 Datos'!$H$8*L33+'Optativa 3 Datos'!$H$9*N33+'Optativa 3 Datos'!$H$10*P33+'Optativa 3 Datos'!$H$11*R33+'Optativa 3 Datos'!$H$12*T33+'Optativa 3 Datos'!$H$13*V33,2)</f>
        <v>0</v>
      </c>
      <c r="AJ33" s="22">
        <f>ROUND('Optativa 3 Datos'!$I$4*D33*E33+'Optativa 3 Datos'!$I$5*F33*G33+'Optativa 3 Datos'!$I$6*H33*I33+'Optativa 3 Datos'!$I$7*J33*K33+'Optativa 3 Datos'!$I$8*L33*M33+'Optativa 3 Datos'!$I$9*N33*O33+'Optativa 3 Datos'!$I$10*P33*Q33+'Optativa 3 Datos'!$I$11*R33*S33+'Optativa 3 Datos'!$I$12*T33*U33+'Optativa 3 Datos'!$I$13*V33*W33,2)</f>
        <v>0</v>
      </c>
      <c r="AK33" s="22">
        <f>ROUND('Optativa 3 Datos'!$I$4*D33+'Optativa 3 Datos'!$I$5*F33+'Optativa 3 Datos'!$I$6*H33+'Optativa 3 Datos'!$I$7*J33+'Optativa 3 Datos'!$I$8*L33+'Optativa 3 Datos'!$I$9*N33+'Optativa 3 Datos'!$I$10*P33+'Optativa 3 Datos'!$I$11*R33+'Optativa 3 Datos'!$I$12*T33+'Optativa 3 Datos'!$I$13*V33,2)</f>
        <v>0</v>
      </c>
      <c r="AL33" s="22">
        <f>ROUND('Optativa 3 Datos'!$J$4*D33*E33+'Optativa 3 Datos'!$J$5*F33*G33+'Optativa 3 Datos'!$J$6*H33*I33+'Optativa 3 Datos'!$J$7*J33*K33+'Optativa 3 Datos'!$J$8*L33*M33+'Optativa 3 Datos'!$J$9*N33*O33+'Optativa 3 Datos'!$J$10*P33*Q33+'Optativa 3 Datos'!$J$11*R33*S33+'Optativa 3 Datos'!$J$12*T33*U33+'Optativa 3 Datos'!$J$13*V33*W33,2)</f>
        <v>0</v>
      </c>
      <c r="AM33" s="22">
        <f>ROUND('Optativa 3 Datos'!$J$4*D33+'Optativa 3 Datos'!$J$5*F33+'Optativa 3 Datos'!$J$6*H33+'Optativa 3 Datos'!$J$7*J33+'Optativa 3 Datos'!$J$8*L33+'Optativa 3 Datos'!$J$9*N33+'Optativa 3 Datos'!$J$10*P33+'Optativa 3 Datos'!$J$11*R33+'Optativa 3 Datos'!$J$12*T33+'Optativa 3 Datos'!$J$13*V33,2)</f>
        <v>0</v>
      </c>
      <c r="AN33" s="22">
        <f>ROUND('Optativa 3 Datos'!$K$4*D33*E33+'Optativa 3 Datos'!$K$5*F33*G33+'Optativa 3 Datos'!$K$6*H33*I33+'Optativa 3 Datos'!$K$7*J33*K33+'Optativa 3 Datos'!$K$8*L33*M33+'Optativa 3 Datos'!$K$9*N33*O33+'Optativa 3 Datos'!$K$10*P33*Q33+'Optativa 3 Datos'!$K$11*R33*S33+'Optativa 3 Datos'!$K$12*T33*U33+'Optativa 3 Datos'!$K$13*V33*W33,2)</f>
        <v>0</v>
      </c>
      <c r="AO33" s="22">
        <f>ROUND('Optativa 3 Datos'!$K$4*D33+'Optativa 3 Datos'!$K$5*F33+'Optativa 3 Datos'!$K$6*H33+'Optativa 3 Datos'!$K$7*J33+'Optativa 3 Datos'!$K$8*L33+'Optativa 3 Datos'!$K$9*N33+'Optativa 3 Datos'!$K$10*P33+'Optativa 3 Datos'!$K$11*R33+'Optativa 3 Datos'!$K$12*T33+'Optativa 3 Datos'!$K$13*V33,2)</f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2">
        <f>ROUND('Optativa 3 Datos'!$D$4*D34*E34+'Optativa 3 Datos'!$D$5*F34*G34+'Optativa 3 Datos'!$D$6*H34*I34+'Optativa 3 Datos'!$D$7*J34*K34+'Optativa 3 Datos'!$D$8*L34*M34+'Optativa 3 Datos'!$D$9*N34*O34+'Optativa 3 Datos'!$D$10*P34*Q34+'Optativa 3 Datos'!$D$11*R34*S34+'Optativa 3 Datos'!$D$12*T34*U34+'Optativa 3 Datos'!$D$13*V34*W34,2)</f>
        <v>0</v>
      </c>
      <c r="AA34" s="22">
        <f>ROUND('Optativa 3 Datos'!$D$4*D34+'Optativa 3 Datos'!$D$5*F34+'Optativa 3 Datos'!$D$6*H34+'Optativa 3 Datos'!$D$7*J34+'Optativa 3 Datos'!$D$8*L34+'Optativa 3 Datos'!$D$9*N34+'Optativa 3 Datos'!$D$10*P34+'Optativa 3 Datos'!$D$11*R34+'Optativa 3 Datos'!$D$12*T34+'Optativa 3 Datos'!$D$13*V34,2)</f>
        <v>0</v>
      </c>
      <c r="AB34" s="22">
        <f>ROUND('Optativa 3 Datos'!$E$4*D34*E34+'Optativa 3 Datos'!$E$5*F34*G34+'Optativa 3 Datos'!$E$6*H34*I34+'Optativa 3 Datos'!$E$7*J34*K34+'Optativa 3 Datos'!$E$8*L34*M34+'Optativa 3 Datos'!$E$9*N34*O34+'Optativa 3 Datos'!$E$10*P34*Q34+'Optativa 3 Datos'!$E$11*R34*S34+'Optativa 3 Datos'!$E$12*T34*U34+'Optativa 3 Datos'!$E$13*V34*W34,2)</f>
        <v>0</v>
      </c>
      <c r="AC34" s="22">
        <f>ROUND('Optativa 3 Datos'!$E$4*D34+'Optativa 3 Datos'!$E$5*F34+'Optativa 3 Datos'!$E$6*H34+'Optativa 3 Datos'!$E$7*J34+'Optativa 3 Datos'!$E$8*L34+'Optativa 3 Datos'!$E$9*N34+'Optativa 3 Datos'!$E$10*P34+'Optativa 3 Datos'!$E$11*R34+'Optativa 3 Datos'!$E$12*T34+'Optativa 3 Datos'!$E$13*V34,2)</f>
        <v>0</v>
      </c>
      <c r="AD34" s="22">
        <f>ROUND('Optativa 3 Datos'!$F$4*D34*E34+'Optativa 3 Datos'!$F$5*F34*G34+'Optativa 3 Datos'!$F$6*H34*I34+'Optativa 3 Datos'!$F$7*J34*K34+'Optativa 3 Datos'!$F$8*L34*M34+'Optativa 3 Datos'!$F$9*N34*O34+'Optativa 3 Datos'!$F$10*P34*Q34+'Optativa 3 Datos'!$F$11*R34*S34+'Optativa 3 Datos'!$F$12*T34*U34+'Optativa 3 Datos'!$F$13*V34*W34,2)</f>
        <v>0</v>
      </c>
      <c r="AE34" s="22">
        <f>ROUND('Optativa 3 Datos'!$F$4*D34+'Optativa 3 Datos'!$F$5*F34+'Optativa 3 Datos'!$F$6*H34+'Optativa 3 Datos'!$F$7*J34+'Optativa 3 Datos'!$F$8*L34+'Optativa 3 Datos'!$F$9*N34+'Optativa 3 Datos'!$F$10*P34+'Optativa 3 Datos'!$F$11*R34+'Optativa 3 Datos'!$F$12*T34+'Optativa 3 Datos'!$F$13*V34,2)</f>
        <v>0</v>
      </c>
      <c r="AF34" s="22">
        <f>ROUND('Optativa 3 Datos'!$G$4*D34*E34+'Optativa 3 Datos'!$G$5*F34*G34+'Optativa 3 Datos'!$G$6*H34*I34+'Optativa 3 Datos'!$G$7*J34*K34+'Optativa 3 Datos'!$G$8*L34*M34+'Optativa 3 Datos'!$G$9*N34*O34+'Optativa 3 Datos'!$G$10*P34*Q34+'Optativa 3 Datos'!$G$11*R34*S34+'Optativa 3 Datos'!$G$12*T34*U34+'Optativa 3 Datos'!$G$13*V34*W34,2)</f>
        <v>0</v>
      </c>
      <c r="AG34" s="22">
        <f>ROUND('Optativa 3 Datos'!$G$4*D34+'Optativa 3 Datos'!$G$5*F34+'Optativa 3 Datos'!$G$6*H34+'Optativa 3 Datos'!$G$7*J34+'Optativa 3 Datos'!$G$8*L34+'Optativa 3 Datos'!$G$9*N34+'Optativa 3 Datos'!$G$10*P34+'Optativa 3 Datos'!$G$11*R34+'Optativa 3 Datos'!$G$12*T34+'Optativa 3 Datos'!$G$13*V34,2)</f>
        <v>0</v>
      </c>
      <c r="AH34" s="22">
        <f>ROUND('Optativa 3 Datos'!$H$4*D34*E34+'Optativa 3 Datos'!$H$5*F34*G34+'Optativa 3 Datos'!$H$6*H34*I34+'Optativa 3 Datos'!$H$7*J34*K34+'Optativa 3 Datos'!$H$8*L34*M34+'Optativa 3 Datos'!$H$9*N34*O34+'Optativa 3 Datos'!$H$10*P34*Q34+'Optativa 3 Datos'!$H$11*R34*S34+'Optativa 3 Datos'!$H$12*T34*U34+'Optativa 3 Datos'!$H$13*V34*W34,2)</f>
        <v>0</v>
      </c>
      <c r="AI34" s="22">
        <f>ROUND('Optativa 3 Datos'!$H$4*D34+'Optativa 3 Datos'!$H$5*F34+'Optativa 3 Datos'!$H$6*H34+'Optativa 3 Datos'!$H$7*J34+'Optativa 3 Datos'!$H$8*L34+'Optativa 3 Datos'!$H$9*N34+'Optativa 3 Datos'!$H$10*P34+'Optativa 3 Datos'!$H$11*R34+'Optativa 3 Datos'!$H$12*T34+'Optativa 3 Datos'!$H$13*V34,2)</f>
        <v>0</v>
      </c>
      <c r="AJ34" s="22">
        <f>ROUND('Optativa 3 Datos'!$I$4*D34*E34+'Optativa 3 Datos'!$I$5*F34*G34+'Optativa 3 Datos'!$I$6*H34*I34+'Optativa 3 Datos'!$I$7*J34*K34+'Optativa 3 Datos'!$I$8*L34*M34+'Optativa 3 Datos'!$I$9*N34*O34+'Optativa 3 Datos'!$I$10*P34*Q34+'Optativa 3 Datos'!$I$11*R34*S34+'Optativa 3 Datos'!$I$12*T34*U34+'Optativa 3 Datos'!$I$13*V34*W34,2)</f>
        <v>0</v>
      </c>
      <c r="AK34" s="22">
        <f>ROUND('Optativa 3 Datos'!$I$4*D34+'Optativa 3 Datos'!$I$5*F34+'Optativa 3 Datos'!$I$6*H34+'Optativa 3 Datos'!$I$7*J34+'Optativa 3 Datos'!$I$8*L34+'Optativa 3 Datos'!$I$9*N34+'Optativa 3 Datos'!$I$10*P34+'Optativa 3 Datos'!$I$11*R34+'Optativa 3 Datos'!$I$12*T34+'Optativa 3 Datos'!$I$13*V34,2)</f>
        <v>0</v>
      </c>
      <c r="AL34" s="22">
        <f>ROUND('Optativa 3 Datos'!$J$4*D34*E34+'Optativa 3 Datos'!$J$5*F34*G34+'Optativa 3 Datos'!$J$6*H34*I34+'Optativa 3 Datos'!$J$7*J34*K34+'Optativa 3 Datos'!$J$8*L34*M34+'Optativa 3 Datos'!$J$9*N34*O34+'Optativa 3 Datos'!$J$10*P34*Q34+'Optativa 3 Datos'!$J$11*R34*S34+'Optativa 3 Datos'!$J$12*T34*U34+'Optativa 3 Datos'!$J$13*V34*W34,2)</f>
        <v>0</v>
      </c>
      <c r="AM34" s="22">
        <f>ROUND('Optativa 3 Datos'!$J$4*D34+'Optativa 3 Datos'!$J$5*F34+'Optativa 3 Datos'!$J$6*H34+'Optativa 3 Datos'!$J$7*J34+'Optativa 3 Datos'!$J$8*L34+'Optativa 3 Datos'!$J$9*N34+'Optativa 3 Datos'!$J$10*P34+'Optativa 3 Datos'!$J$11*R34+'Optativa 3 Datos'!$J$12*T34+'Optativa 3 Datos'!$J$13*V34,2)</f>
        <v>0</v>
      </c>
      <c r="AN34" s="22">
        <f>ROUND('Optativa 3 Datos'!$K$4*D34*E34+'Optativa 3 Datos'!$K$5*F34*G34+'Optativa 3 Datos'!$K$6*H34*I34+'Optativa 3 Datos'!$K$7*J34*K34+'Optativa 3 Datos'!$K$8*L34*M34+'Optativa 3 Datos'!$K$9*N34*O34+'Optativa 3 Datos'!$K$10*P34*Q34+'Optativa 3 Datos'!$K$11*R34*S34+'Optativa 3 Datos'!$K$12*T34*U34+'Optativa 3 Datos'!$K$13*V34*W34,2)</f>
        <v>0</v>
      </c>
      <c r="AO34" s="22">
        <f>ROUND('Optativa 3 Datos'!$K$4*D34+'Optativa 3 Datos'!$K$5*F34+'Optativa 3 Datos'!$K$6*H34+'Optativa 3 Datos'!$K$7*J34+'Optativa 3 Datos'!$K$8*L34+'Optativa 3 Datos'!$K$9*N34+'Optativa 3 Datos'!$K$10*P34+'Optativa 3 Datos'!$K$11*R34+'Optativa 3 Datos'!$K$12*T34+'Optativa 3 Datos'!$K$13*V34,2)</f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2">
        <f>ROUND('Optativa 3 Datos'!$D$4*D35*E35+'Optativa 3 Datos'!$D$5*F35*G35+'Optativa 3 Datos'!$D$6*H35*I35+'Optativa 3 Datos'!$D$7*J35*K35+'Optativa 3 Datos'!$D$8*L35*M35+'Optativa 3 Datos'!$D$9*N35*O35+'Optativa 3 Datos'!$D$10*P35*Q35+'Optativa 3 Datos'!$D$11*R35*S35+'Optativa 3 Datos'!$D$12*T35*U35+'Optativa 3 Datos'!$D$13*V35*W35,2)</f>
        <v>0</v>
      </c>
      <c r="AA35" s="22">
        <f>ROUND('Optativa 3 Datos'!$D$4*D35+'Optativa 3 Datos'!$D$5*F35+'Optativa 3 Datos'!$D$6*H35+'Optativa 3 Datos'!$D$7*J35+'Optativa 3 Datos'!$D$8*L35+'Optativa 3 Datos'!$D$9*N35+'Optativa 3 Datos'!$D$10*P35+'Optativa 3 Datos'!$D$11*R35+'Optativa 3 Datos'!$D$12*T35+'Optativa 3 Datos'!$D$13*V35,2)</f>
        <v>0</v>
      </c>
      <c r="AB35" s="22">
        <f>ROUND('Optativa 3 Datos'!$E$4*D35*E35+'Optativa 3 Datos'!$E$5*F35*G35+'Optativa 3 Datos'!$E$6*H35*I35+'Optativa 3 Datos'!$E$7*J35*K35+'Optativa 3 Datos'!$E$8*L35*M35+'Optativa 3 Datos'!$E$9*N35*O35+'Optativa 3 Datos'!$E$10*P35*Q35+'Optativa 3 Datos'!$E$11*R35*S35+'Optativa 3 Datos'!$E$12*T35*U35+'Optativa 3 Datos'!$E$13*V35*W35,2)</f>
        <v>0</v>
      </c>
      <c r="AC35" s="22">
        <f>ROUND('Optativa 3 Datos'!$E$4*D35+'Optativa 3 Datos'!$E$5*F35+'Optativa 3 Datos'!$E$6*H35+'Optativa 3 Datos'!$E$7*J35+'Optativa 3 Datos'!$E$8*L35+'Optativa 3 Datos'!$E$9*N35+'Optativa 3 Datos'!$E$10*P35+'Optativa 3 Datos'!$E$11*R35+'Optativa 3 Datos'!$E$12*T35+'Optativa 3 Datos'!$E$13*V35,2)</f>
        <v>0</v>
      </c>
      <c r="AD35" s="22">
        <f>ROUND('Optativa 3 Datos'!$F$4*D35*E35+'Optativa 3 Datos'!$F$5*F35*G35+'Optativa 3 Datos'!$F$6*H35*I35+'Optativa 3 Datos'!$F$7*J35*K35+'Optativa 3 Datos'!$F$8*L35*M35+'Optativa 3 Datos'!$F$9*N35*O35+'Optativa 3 Datos'!$F$10*P35*Q35+'Optativa 3 Datos'!$F$11*R35*S35+'Optativa 3 Datos'!$F$12*T35*U35+'Optativa 3 Datos'!$F$13*V35*W35,2)</f>
        <v>0</v>
      </c>
      <c r="AE35" s="22">
        <f>ROUND('Optativa 3 Datos'!$F$4*D35+'Optativa 3 Datos'!$F$5*F35+'Optativa 3 Datos'!$F$6*H35+'Optativa 3 Datos'!$F$7*J35+'Optativa 3 Datos'!$F$8*L35+'Optativa 3 Datos'!$F$9*N35+'Optativa 3 Datos'!$F$10*P35+'Optativa 3 Datos'!$F$11*R35+'Optativa 3 Datos'!$F$12*T35+'Optativa 3 Datos'!$F$13*V35,2)</f>
        <v>0</v>
      </c>
      <c r="AF35" s="22">
        <f>ROUND('Optativa 3 Datos'!$G$4*D35*E35+'Optativa 3 Datos'!$G$5*F35*G35+'Optativa 3 Datos'!$G$6*H35*I35+'Optativa 3 Datos'!$G$7*J35*K35+'Optativa 3 Datos'!$G$8*L35*M35+'Optativa 3 Datos'!$G$9*N35*O35+'Optativa 3 Datos'!$G$10*P35*Q35+'Optativa 3 Datos'!$G$11*R35*S35+'Optativa 3 Datos'!$G$12*T35*U35+'Optativa 3 Datos'!$G$13*V35*W35,2)</f>
        <v>0</v>
      </c>
      <c r="AG35" s="22">
        <f>ROUND('Optativa 3 Datos'!$G$4*D35+'Optativa 3 Datos'!$G$5*F35+'Optativa 3 Datos'!$G$6*H35+'Optativa 3 Datos'!$G$7*J35+'Optativa 3 Datos'!$G$8*L35+'Optativa 3 Datos'!$G$9*N35+'Optativa 3 Datos'!$G$10*P35+'Optativa 3 Datos'!$G$11*R35+'Optativa 3 Datos'!$G$12*T35+'Optativa 3 Datos'!$G$13*V35,2)</f>
        <v>0</v>
      </c>
      <c r="AH35" s="22">
        <f>ROUND('Optativa 3 Datos'!$H$4*D35*E35+'Optativa 3 Datos'!$H$5*F35*G35+'Optativa 3 Datos'!$H$6*H35*I35+'Optativa 3 Datos'!$H$7*J35*K35+'Optativa 3 Datos'!$H$8*L35*M35+'Optativa 3 Datos'!$H$9*N35*O35+'Optativa 3 Datos'!$H$10*P35*Q35+'Optativa 3 Datos'!$H$11*R35*S35+'Optativa 3 Datos'!$H$12*T35*U35+'Optativa 3 Datos'!$H$13*V35*W35,2)</f>
        <v>0</v>
      </c>
      <c r="AI35" s="22">
        <f>ROUND('Optativa 3 Datos'!$H$4*D35+'Optativa 3 Datos'!$H$5*F35+'Optativa 3 Datos'!$H$6*H35+'Optativa 3 Datos'!$H$7*J35+'Optativa 3 Datos'!$H$8*L35+'Optativa 3 Datos'!$H$9*N35+'Optativa 3 Datos'!$H$10*P35+'Optativa 3 Datos'!$H$11*R35+'Optativa 3 Datos'!$H$12*T35+'Optativa 3 Datos'!$H$13*V35,2)</f>
        <v>0</v>
      </c>
      <c r="AJ35" s="22">
        <f>ROUND('Optativa 3 Datos'!$I$4*D35*E35+'Optativa 3 Datos'!$I$5*F35*G35+'Optativa 3 Datos'!$I$6*H35*I35+'Optativa 3 Datos'!$I$7*J35*K35+'Optativa 3 Datos'!$I$8*L35*M35+'Optativa 3 Datos'!$I$9*N35*O35+'Optativa 3 Datos'!$I$10*P35*Q35+'Optativa 3 Datos'!$I$11*R35*S35+'Optativa 3 Datos'!$I$12*T35*U35+'Optativa 3 Datos'!$I$13*V35*W35,2)</f>
        <v>0</v>
      </c>
      <c r="AK35" s="22">
        <f>ROUND('Optativa 3 Datos'!$I$4*D35+'Optativa 3 Datos'!$I$5*F35+'Optativa 3 Datos'!$I$6*H35+'Optativa 3 Datos'!$I$7*J35+'Optativa 3 Datos'!$I$8*L35+'Optativa 3 Datos'!$I$9*N35+'Optativa 3 Datos'!$I$10*P35+'Optativa 3 Datos'!$I$11*R35+'Optativa 3 Datos'!$I$12*T35+'Optativa 3 Datos'!$I$13*V35,2)</f>
        <v>0</v>
      </c>
      <c r="AL35" s="22">
        <f>ROUND('Optativa 3 Datos'!$J$4*D35*E35+'Optativa 3 Datos'!$J$5*F35*G35+'Optativa 3 Datos'!$J$6*H35*I35+'Optativa 3 Datos'!$J$7*J35*K35+'Optativa 3 Datos'!$J$8*L35*M35+'Optativa 3 Datos'!$J$9*N35*O35+'Optativa 3 Datos'!$J$10*P35*Q35+'Optativa 3 Datos'!$J$11*R35*S35+'Optativa 3 Datos'!$J$12*T35*U35+'Optativa 3 Datos'!$J$13*V35*W35,2)</f>
        <v>0</v>
      </c>
      <c r="AM35" s="22">
        <f>ROUND('Optativa 3 Datos'!$J$4*D35+'Optativa 3 Datos'!$J$5*F35+'Optativa 3 Datos'!$J$6*H35+'Optativa 3 Datos'!$J$7*J35+'Optativa 3 Datos'!$J$8*L35+'Optativa 3 Datos'!$J$9*N35+'Optativa 3 Datos'!$J$10*P35+'Optativa 3 Datos'!$J$11*R35+'Optativa 3 Datos'!$J$12*T35+'Optativa 3 Datos'!$J$13*V35,2)</f>
        <v>0</v>
      </c>
      <c r="AN35" s="22">
        <f>ROUND('Optativa 3 Datos'!$K$4*D35*E35+'Optativa 3 Datos'!$K$5*F35*G35+'Optativa 3 Datos'!$K$6*H35*I35+'Optativa 3 Datos'!$K$7*J35*K35+'Optativa 3 Datos'!$K$8*L35*M35+'Optativa 3 Datos'!$K$9*N35*O35+'Optativa 3 Datos'!$K$10*P35*Q35+'Optativa 3 Datos'!$K$11*R35*S35+'Optativa 3 Datos'!$K$12*T35*U35+'Optativa 3 Datos'!$K$13*V35*W35,2)</f>
        <v>0</v>
      </c>
      <c r="AO35" s="22">
        <f>ROUND('Optativa 3 Datos'!$K$4*D35+'Optativa 3 Datos'!$K$5*F35+'Optativa 3 Datos'!$K$6*H35+'Optativa 3 Datos'!$K$7*J35+'Optativa 3 Datos'!$K$8*L35+'Optativa 3 Datos'!$K$9*N35+'Optativa 3 Datos'!$K$10*P35+'Optativa 3 Datos'!$K$11*R35+'Optativa 3 Datos'!$K$12*T35+'Optativa 3 Datos'!$K$13*V35,2)</f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2">
        <f>ROUND('Optativa 3 Datos'!$D$4*D36*E36+'Optativa 3 Datos'!$D$5*F36*G36+'Optativa 3 Datos'!$D$6*H36*I36+'Optativa 3 Datos'!$D$7*J36*K36+'Optativa 3 Datos'!$D$8*L36*M36+'Optativa 3 Datos'!$D$9*N36*O36+'Optativa 3 Datos'!$D$10*P36*Q36+'Optativa 3 Datos'!$D$11*R36*S36+'Optativa 3 Datos'!$D$12*T36*U36+'Optativa 3 Datos'!$D$13*V36*W36,2)</f>
        <v>0</v>
      </c>
      <c r="AA36" s="22">
        <f>ROUND('Optativa 3 Datos'!$D$4*D36+'Optativa 3 Datos'!$D$5*F36+'Optativa 3 Datos'!$D$6*H36+'Optativa 3 Datos'!$D$7*J36+'Optativa 3 Datos'!$D$8*L36+'Optativa 3 Datos'!$D$9*N36+'Optativa 3 Datos'!$D$10*P36+'Optativa 3 Datos'!$D$11*R36+'Optativa 3 Datos'!$D$12*T36+'Optativa 3 Datos'!$D$13*V36,2)</f>
        <v>0</v>
      </c>
      <c r="AB36" s="22">
        <f>ROUND('Optativa 3 Datos'!$E$4*D36*E36+'Optativa 3 Datos'!$E$5*F36*G36+'Optativa 3 Datos'!$E$6*H36*I36+'Optativa 3 Datos'!$E$7*J36*K36+'Optativa 3 Datos'!$E$8*L36*M36+'Optativa 3 Datos'!$E$9*N36*O36+'Optativa 3 Datos'!$E$10*P36*Q36+'Optativa 3 Datos'!$E$11*R36*S36+'Optativa 3 Datos'!$E$12*T36*U36+'Optativa 3 Datos'!$E$13*V36*W36,2)</f>
        <v>0</v>
      </c>
      <c r="AC36" s="22">
        <f>ROUND('Optativa 3 Datos'!$E$4*D36+'Optativa 3 Datos'!$E$5*F36+'Optativa 3 Datos'!$E$6*H36+'Optativa 3 Datos'!$E$7*J36+'Optativa 3 Datos'!$E$8*L36+'Optativa 3 Datos'!$E$9*N36+'Optativa 3 Datos'!$E$10*P36+'Optativa 3 Datos'!$E$11*R36+'Optativa 3 Datos'!$E$12*T36+'Optativa 3 Datos'!$E$13*V36,2)</f>
        <v>0</v>
      </c>
      <c r="AD36" s="22">
        <f>ROUND('Optativa 3 Datos'!$F$4*D36*E36+'Optativa 3 Datos'!$F$5*F36*G36+'Optativa 3 Datos'!$F$6*H36*I36+'Optativa 3 Datos'!$F$7*J36*K36+'Optativa 3 Datos'!$F$8*L36*M36+'Optativa 3 Datos'!$F$9*N36*O36+'Optativa 3 Datos'!$F$10*P36*Q36+'Optativa 3 Datos'!$F$11*R36*S36+'Optativa 3 Datos'!$F$12*T36*U36+'Optativa 3 Datos'!$F$13*V36*W36,2)</f>
        <v>0</v>
      </c>
      <c r="AE36" s="22">
        <f>ROUND('Optativa 3 Datos'!$F$4*D36+'Optativa 3 Datos'!$F$5*F36+'Optativa 3 Datos'!$F$6*H36+'Optativa 3 Datos'!$F$7*J36+'Optativa 3 Datos'!$F$8*L36+'Optativa 3 Datos'!$F$9*N36+'Optativa 3 Datos'!$F$10*P36+'Optativa 3 Datos'!$F$11*R36+'Optativa 3 Datos'!$F$12*T36+'Optativa 3 Datos'!$F$13*V36,2)</f>
        <v>0</v>
      </c>
      <c r="AF36" s="22">
        <f>ROUND('Optativa 3 Datos'!$G$4*D36*E36+'Optativa 3 Datos'!$G$5*F36*G36+'Optativa 3 Datos'!$G$6*H36*I36+'Optativa 3 Datos'!$G$7*J36*K36+'Optativa 3 Datos'!$G$8*L36*M36+'Optativa 3 Datos'!$G$9*N36*O36+'Optativa 3 Datos'!$G$10*P36*Q36+'Optativa 3 Datos'!$G$11*R36*S36+'Optativa 3 Datos'!$G$12*T36*U36+'Optativa 3 Datos'!$G$13*V36*W36,2)</f>
        <v>0</v>
      </c>
      <c r="AG36" s="22">
        <f>ROUND('Optativa 3 Datos'!$G$4*D36+'Optativa 3 Datos'!$G$5*F36+'Optativa 3 Datos'!$G$6*H36+'Optativa 3 Datos'!$G$7*J36+'Optativa 3 Datos'!$G$8*L36+'Optativa 3 Datos'!$G$9*N36+'Optativa 3 Datos'!$G$10*P36+'Optativa 3 Datos'!$G$11*R36+'Optativa 3 Datos'!$G$12*T36+'Optativa 3 Datos'!$G$13*V36,2)</f>
        <v>0</v>
      </c>
      <c r="AH36" s="22">
        <f>ROUND('Optativa 3 Datos'!$H$4*D36*E36+'Optativa 3 Datos'!$H$5*F36*G36+'Optativa 3 Datos'!$H$6*H36*I36+'Optativa 3 Datos'!$H$7*J36*K36+'Optativa 3 Datos'!$H$8*L36*M36+'Optativa 3 Datos'!$H$9*N36*O36+'Optativa 3 Datos'!$H$10*P36*Q36+'Optativa 3 Datos'!$H$11*R36*S36+'Optativa 3 Datos'!$H$12*T36*U36+'Optativa 3 Datos'!$H$13*V36*W36,2)</f>
        <v>0</v>
      </c>
      <c r="AI36" s="22">
        <f>ROUND('Optativa 3 Datos'!$H$4*D36+'Optativa 3 Datos'!$H$5*F36+'Optativa 3 Datos'!$H$6*H36+'Optativa 3 Datos'!$H$7*J36+'Optativa 3 Datos'!$H$8*L36+'Optativa 3 Datos'!$H$9*N36+'Optativa 3 Datos'!$H$10*P36+'Optativa 3 Datos'!$H$11*R36+'Optativa 3 Datos'!$H$12*T36+'Optativa 3 Datos'!$H$13*V36,2)</f>
        <v>0</v>
      </c>
      <c r="AJ36" s="22">
        <f>ROUND('Optativa 3 Datos'!$I$4*D36*E36+'Optativa 3 Datos'!$I$5*F36*G36+'Optativa 3 Datos'!$I$6*H36*I36+'Optativa 3 Datos'!$I$7*J36*K36+'Optativa 3 Datos'!$I$8*L36*M36+'Optativa 3 Datos'!$I$9*N36*O36+'Optativa 3 Datos'!$I$10*P36*Q36+'Optativa 3 Datos'!$I$11*R36*S36+'Optativa 3 Datos'!$I$12*T36*U36+'Optativa 3 Datos'!$I$13*V36*W36,2)</f>
        <v>0</v>
      </c>
      <c r="AK36" s="22">
        <f>ROUND('Optativa 3 Datos'!$I$4*D36+'Optativa 3 Datos'!$I$5*F36+'Optativa 3 Datos'!$I$6*H36+'Optativa 3 Datos'!$I$7*J36+'Optativa 3 Datos'!$I$8*L36+'Optativa 3 Datos'!$I$9*N36+'Optativa 3 Datos'!$I$10*P36+'Optativa 3 Datos'!$I$11*R36+'Optativa 3 Datos'!$I$12*T36+'Optativa 3 Datos'!$I$13*V36,2)</f>
        <v>0</v>
      </c>
      <c r="AL36" s="22">
        <f>ROUND('Optativa 3 Datos'!$J$4*D36*E36+'Optativa 3 Datos'!$J$5*F36*G36+'Optativa 3 Datos'!$J$6*H36*I36+'Optativa 3 Datos'!$J$7*J36*K36+'Optativa 3 Datos'!$J$8*L36*M36+'Optativa 3 Datos'!$J$9*N36*O36+'Optativa 3 Datos'!$J$10*P36*Q36+'Optativa 3 Datos'!$J$11*R36*S36+'Optativa 3 Datos'!$J$12*T36*U36+'Optativa 3 Datos'!$J$13*V36*W36,2)</f>
        <v>0</v>
      </c>
      <c r="AM36" s="22">
        <f>ROUND('Optativa 3 Datos'!$J$4*D36+'Optativa 3 Datos'!$J$5*F36+'Optativa 3 Datos'!$J$6*H36+'Optativa 3 Datos'!$J$7*J36+'Optativa 3 Datos'!$J$8*L36+'Optativa 3 Datos'!$J$9*N36+'Optativa 3 Datos'!$J$10*P36+'Optativa 3 Datos'!$J$11*R36+'Optativa 3 Datos'!$J$12*T36+'Optativa 3 Datos'!$J$13*V36,2)</f>
        <v>0</v>
      </c>
      <c r="AN36" s="22">
        <f>ROUND('Optativa 3 Datos'!$K$4*D36*E36+'Optativa 3 Datos'!$K$5*F36*G36+'Optativa 3 Datos'!$K$6*H36*I36+'Optativa 3 Datos'!$K$7*J36*K36+'Optativa 3 Datos'!$K$8*L36*M36+'Optativa 3 Datos'!$K$9*N36*O36+'Optativa 3 Datos'!$K$10*P36*Q36+'Optativa 3 Datos'!$K$11*R36*S36+'Optativa 3 Datos'!$K$12*T36*U36+'Optativa 3 Datos'!$K$13*V36*W36,2)</f>
        <v>0</v>
      </c>
      <c r="AO36" s="22">
        <f>ROUND('Optativa 3 Datos'!$K$4*D36+'Optativa 3 Datos'!$K$5*F36+'Optativa 3 Datos'!$K$6*H36+'Optativa 3 Datos'!$K$7*J36+'Optativa 3 Datos'!$K$8*L36+'Optativa 3 Datos'!$K$9*N36+'Optativa 3 Datos'!$K$10*P36+'Optativa 3 Datos'!$K$11*R36+'Optativa 3 Datos'!$K$12*T36+'Optativa 3 Datos'!$K$13*V36,2)</f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2">
        <f>ROUND('Optativa 3 Datos'!$D$4*D37*E37+'Optativa 3 Datos'!$D$5*F37*G37+'Optativa 3 Datos'!$D$6*H37*I37+'Optativa 3 Datos'!$D$7*J37*K37+'Optativa 3 Datos'!$D$8*L37*M37+'Optativa 3 Datos'!$D$9*N37*O37+'Optativa 3 Datos'!$D$10*P37*Q37+'Optativa 3 Datos'!$D$11*R37*S37+'Optativa 3 Datos'!$D$12*T37*U37+'Optativa 3 Datos'!$D$13*V37*W37,2)</f>
        <v>0</v>
      </c>
      <c r="AA37" s="22">
        <f>ROUND('Optativa 3 Datos'!$D$4*D37+'Optativa 3 Datos'!$D$5*F37+'Optativa 3 Datos'!$D$6*H37+'Optativa 3 Datos'!$D$7*J37+'Optativa 3 Datos'!$D$8*L37+'Optativa 3 Datos'!$D$9*N37+'Optativa 3 Datos'!$D$10*P37+'Optativa 3 Datos'!$D$11*R37+'Optativa 3 Datos'!$D$12*T37+'Optativa 3 Datos'!$D$13*V37,2)</f>
        <v>0</v>
      </c>
      <c r="AB37" s="22">
        <f>ROUND('Optativa 3 Datos'!$E$4*D37*E37+'Optativa 3 Datos'!$E$5*F37*G37+'Optativa 3 Datos'!$E$6*H37*I37+'Optativa 3 Datos'!$E$7*J37*K37+'Optativa 3 Datos'!$E$8*L37*M37+'Optativa 3 Datos'!$E$9*N37*O37+'Optativa 3 Datos'!$E$10*P37*Q37+'Optativa 3 Datos'!$E$11*R37*S37+'Optativa 3 Datos'!$E$12*T37*U37+'Optativa 3 Datos'!$E$13*V37*W37,2)</f>
        <v>0</v>
      </c>
      <c r="AC37" s="22">
        <f>ROUND('Optativa 3 Datos'!$E$4*D37+'Optativa 3 Datos'!$E$5*F37+'Optativa 3 Datos'!$E$6*H37+'Optativa 3 Datos'!$E$7*J37+'Optativa 3 Datos'!$E$8*L37+'Optativa 3 Datos'!$E$9*N37+'Optativa 3 Datos'!$E$10*P37+'Optativa 3 Datos'!$E$11*R37+'Optativa 3 Datos'!$E$12*T37+'Optativa 3 Datos'!$E$13*V37,2)</f>
        <v>0</v>
      </c>
      <c r="AD37" s="22">
        <f>ROUND('Optativa 3 Datos'!$F$4*D37*E37+'Optativa 3 Datos'!$F$5*F37*G37+'Optativa 3 Datos'!$F$6*H37*I37+'Optativa 3 Datos'!$F$7*J37*K37+'Optativa 3 Datos'!$F$8*L37*M37+'Optativa 3 Datos'!$F$9*N37*O37+'Optativa 3 Datos'!$F$10*P37*Q37+'Optativa 3 Datos'!$F$11*R37*S37+'Optativa 3 Datos'!$F$12*T37*U37+'Optativa 3 Datos'!$F$13*V37*W37,2)</f>
        <v>0</v>
      </c>
      <c r="AE37" s="22">
        <f>ROUND('Optativa 3 Datos'!$F$4*D37+'Optativa 3 Datos'!$F$5*F37+'Optativa 3 Datos'!$F$6*H37+'Optativa 3 Datos'!$F$7*J37+'Optativa 3 Datos'!$F$8*L37+'Optativa 3 Datos'!$F$9*N37+'Optativa 3 Datos'!$F$10*P37+'Optativa 3 Datos'!$F$11*R37+'Optativa 3 Datos'!$F$12*T37+'Optativa 3 Datos'!$F$13*V37,2)</f>
        <v>0</v>
      </c>
      <c r="AF37" s="22">
        <f>ROUND('Optativa 3 Datos'!$G$4*D37*E37+'Optativa 3 Datos'!$G$5*F37*G37+'Optativa 3 Datos'!$G$6*H37*I37+'Optativa 3 Datos'!$G$7*J37*K37+'Optativa 3 Datos'!$G$8*L37*M37+'Optativa 3 Datos'!$G$9*N37*O37+'Optativa 3 Datos'!$G$10*P37*Q37+'Optativa 3 Datos'!$G$11*R37*S37+'Optativa 3 Datos'!$G$12*T37*U37+'Optativa 3 Datos'!$G$13*V37*W37,2)</f>
        <v>0</v>
      </c>
      <c r="AG37" s="22">
        <f>ROUND('Optativa 3 Datos'!$G$4*D37+'Optativa 3 Datos'!$G$5*F37+'Optativa 3 Datos'!$G$6*H37+'Optativa 3 Datos'!$G$7*J37+'Optativa 3 Datos'!$G$8*L37+'Optativa 3 Datos'!$G$9*N37+'Optativa 3 Datos'!$G$10*P37+'Optativa 3 Datos'!$G$11*R37+'Optativa 3 Datos'!$G$12*T37+'Optativa 3 Datos'!$G$13*V37,2)</f>
        <v>0</v>
      </c>
      <c r="AH37" s="22">
        <f>ROUND('Optativa 3 Datos'!$H$4*D37*E37+'Optativa 3 Datos'!$H$5*F37*G37+'Optativa 3 Datos'!$H$6*H37*I37+'Optativa 3 Datos'!$H$7*J37*K37+'Optativa 3 Datos'!$H$8*L37*M37+'Optativa 3 Datos'!$H$9*N37*O37+'Optativa 3 Datos'!$H$10*P37*Q37+'Optativa 3 Datos'!$H$11*R37*S37+'Optativa 3 Datos'!$H$12*T37*U37+'Optativa 3 Datos'!$H$13*V37*W37,2)</f>
        <v>0</v>
      </c>
      <c r="AI37" s="22">
        <f>ROUND('Optativa 3 Datos'!$H$4*D37+'Optativa 3 Datos'!$H$5*F37+'Optativa 3 Datos'!$H$6*H37+'Optativa 3 Datos'!$H$7*J37+'Optativa 3 Datos'!$H$8*L37+'Optativa 3 Datos'!$H$9*N37+'Optativa 3 Datos'!$H$10*P37+'Optativa 3 Datos'!$H$11*R37+'Optativa 3 Datos'!$H$12*T37+'Optativa 3 Datos'!$H$13*V37,2)</f>
        <v>0</v>
      </c>
      <c r="AJ37" s="22">
        <f>ROUND('Optativa 3 Datos'!$I$4*D37*E37+'Optativa 3 Datos'!$I$5*F37*G37+'Optativa 3 Datos'!$I$6*H37*I37+'Optativa 3 Datos'!$I$7*J37*K37+'Optativa 3 Datos'!$I$8*L37*M37+'Optativa 3 Datos'!$I$9*N37*O37+'Optativa 3 Datos'!$I$10*P37*Q37+'Optativa 3 Datos'!$I$11*R37*S37+'Optativa 3 Datos'!$I$12*T37*U37+'Optativa 3 Datos'!$I$13*V37*W37,2)</f>
        <v>0</v>
      </c>
      <c r="AK37" s="22">
        <f>ROUND('Optativa 3 Datos'!$I$4*D37+'Optativa 3 Datos'!$I$5*F37+'Optativa 3 Datos'!$I$6*H37+'Optativa 3 Datos'!$I$7*J37+'Optativa 3 Datos'!$I$8*L37+'Optativa 3 Datos'!$I$9*N37+'Optativa 3 Datos'!$I$10*P37+'Optativa 3 Datos'!$I$11*R37+'Optativa 3 Datos'!$I$12*T37+'Optativa 3 Datos'!$I$13*V37,2)</f>
        <v>0</v>
      </c>
      <c r="AL37" s="22">
        <f>ROUND('Optativa 3 Datos'!$J$4*D37*E37+'Optativa 3 Datos'!$J$5*F37*G37+'Optativa 3 Datos'!$J$6*H37*I37+'Optativa 3 Datos'!$J$7*J37*K37+'Optativa 3 Datos'!$J$8*L37*M37+'Optativa 3 Datos'!$J$9*N37*O37+'Optativa 3 Datos'!$J$10*P37*Q37+'Optativa 3 Datos'!$J$11*R37*S37+'Optativa 3 Datos'!$J$12*T37*U37+'Optativa 3 Datos'!$J$13*V37*W37,2)</f>
        <v>0</v>
      </c>
      <c r="AM37" s="22">
        <f>ROUND('Optativa 3 Datos'!$J$4*D37+'Optativa 3 Datos'!$J$5*F37+'Optativa 3 Datos'!$J$6*H37+'Optativa 3 Datos'!$J$7*J37+'Optativa 3 Datos'!$J$8*L37+'Optativa 3 Datos'!$J$9*N37+'Optativa 3 Datos'!$J$10*P37+'Optativa 3 Datos'!$J$11*R37+'Optativa 3 Datos'!$J$12*T37+'Optativa 3 Datos'!$J$13*V37,2)</f>
        <v>0</v>
      </c>
      <c r="AN37" s="22">
        <f>ROUND('Optativa 3 Datos'!$K$4*D37*E37+'Optativa 3 Datos'!$K$5*F37*G37+'Optativa 3 Datos'!$K$6*H37*I37+'Optativa 3 Datos'!$K$7*J37*K37+'Optativa 3 Datos'!$K$8*L37*M37+'Optativa 3 Datos'!$K$9*N37*O37+'Optativa 3 Datos'!$K$10*P37*Q37+'Optativa 3 Datos'!$K$11*R37*S37+'Optativa 3 Datos'!$K$12*T37*U37+'Optativa 3 Datos'!$K$13*V37*W37,2)</f>
        <v>0</v>
      </c>
      <c r="AO37" s="22">
        <f>ROUND('Optativa 3 Datos'!$K$4*D37+'Optativa 3 Datos'!$K$5*F37+'Optativa 3 Datos'!$K$6*H37+'Optativa 3 Datos'!$K$7*J37+'Optativa 3 Datos'!$K$8*L37+'Optativa 3 Datos'!$K$9*N37+'Optativa 3 Datos'!$K$10*P37+'Optativa 3 Datos'!$K$11*R37+'Optativa 3 Datos'!$K$12*T37+'Optativa 3 Datos'!$K$13*V37,2)</f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2">
        <f>ROUND('Optativa 3 Datos'!$D$4*D38*E38+'Optativa 3 Datos'!$D$5*F38*G38+'Optativa 3 Datos'!$D$6*H38*I38+'Optativa 3 Datos'!$D$7*J38*K38+'Optativa 3 Datos'!$D$8*L38*M38+'Optativa 3 Datos'!$D$9*N38*O38+'Optativa 3 Datos'!$D$10*P38*Q38+'Optativa 3 Datos'!$D$11*R38*S38+'Optativa 3 Datos'!$D$12*T38*U38+'Optativa 3 Datos'!$D$13*V38*W38,2)</f>
        <v>0</v>
      </c>
      <c r="AA38" s="22">
        <f>ROUND('Optativa 3 Datos'!$D$4*D38+'Optativa 3 Datos'!$D$5*F38+'Optativa 3 Datos'!$D$6*H38+'Optativa 3 Datos'!$D$7*J38+'Optativa 3 Datos'!$D$8*L38+'Optativa 3 Datos'!$D$9*N38+'Optativa 3 Datos'!$D$10*P38+'Optativa 3 Datos'!$D$11*R38+'Optativa 3 Datos'!$D$12*T38+'Optativa 3 Datos'!$D$13*V38,2)</f>
        <v>0</v>
      </c>
      <c r="AB38" s="22">
        <f>ROUND('Optativa 3 Datos'!$E$4*D38*E38+'Optativa 3 Datos'!$E$5*F38*G38+'Optativa 3 Datos'!$E$6*H38*I38+'Optativa 3 Datos'!$E$7*J38*K38+'Optativa 3 Datos'!$E$8*L38*M38+'Optativa 3 Datos'!$E$9*N38*O38+'Optativa 3 Datos'!$E$10*P38*Q38+'Optativa 3 Datos'!$E$11*R38*S38+'Optativa 3 Datos'!$E$12*T38*U38+'Optativa 3 Datos'!$E$13*V38*W38,2)</f>
        <v>0</v>
      </c>
      <c r="AC38" s="22">
        <f>ROUND('Optativa 3 Datos'!$E$4*D38+'Optativa 3 Datos'!$E$5*F38+'Optativa 3 Datos'!$E$6*H38+'Optativa 3 Datos'!$E$7*J38+'Optativa 3 Datos'!$E$8*L38+'Optativa 3 Datos'!$E$9*N38+'Optativa 3 Datos'!$E$10*P38+'Optativa 3 Datos'!$E$11*R38+'Optativa 3 Datos'!$E$12*T38+'Optativa 3 Datos'!$E$13*V38,2)</f>
        <v>0</v>
      </c>
      <c r="AD38" s="22">
        <f>ROUND('Optativa 3 Datos'!$F$4*D38*E38+'Optativa 3 Datos'!$F$5*F38*G38+'Optativa 3 Datos'!$F$6*H38*I38+'Optativa 3 Datos'!$F$7*J38*K38+'Optativa 3 Datos'!$F$8*L38*M38+'Optativa 3 Datos'!$F$9*N38*O38+'Optativa 3 Datos'!$F$10*P38*Q38+'Optativa 3 Datos'!$F$11*R38*S38+'Optativa 3 Datos'!$F$12*T38*U38+'Optativa 3 Datos'!$F$13*V38*W38,2)</f>
        <v>0</v>
      </c>
      <c r="AE38" s="22">
        <f>ROUND('Optativa 3 Datos'!$F$4*D38+'Optativa 3 Datos'!$F$5*F38+'Optativa 3 Datos'!$F$6*H38+'Optativa 3 Datos'!$F$7*J38+'Optativa 3 Datos'!$F$8*L38+'Optativa 3 Datos'!$F$9*N38+'Optativa 3 Datos'!$F$10*P38+'Optativa 3 Datos'!$F$11*R38+'Optativa 3 Datos'!$F$12*T38+'Optativa 3 Datos'!$F$13*V38,2)</f>
        <v>0</v>
      </c>
      <c r="AF38" s="22">
        <f>ROUND('Optativa 3 Datos'!$G$4*D38*E38+'Optativa 3 Datos'!$G$5*F38*G38+'Optativa 3 Datos'!$G$6*H38*I38+'Optativa 3 Datos'!$G$7*J38*K38+'Optativa 3 Datos'!$G$8*L38*M38+'Optativa 3 Datos'!$G$9*N38*O38+'Optativa 3 Datos'!$G$10*P38*Q38+'Optativa 3 Datos'!$G$11*R38*S38+'Optativa 3 Datos'!$G$12*T38*U38+'Optativa 3 Datos'!$G$13*V38*W38,2)</f>
        <v>0</v>
      </c>
      <c r="AG38" s="22">
        <f>ROUND('Optativa 3 Datos'!$G$4*D38+'Optativa 3 Datos'!$G$5*F38+'Optativa 3 Datos'!$G$6*H38+'Optativa 3 Datos'!$G$7*J38+'Optativa 3 Datos'!$G$8*L38+'Optativa 3 Datos'!$G$9*N38+'Optativa 3 Datos'!$G$10*P38+'Optativa 3 Datos'!$G$11*R38+'Optativa 3 Datos'!$G$12*T38+'Optativa 3 Datos'!$G$13*V38,2)</f>
        <v>0</v>
      </c>
      <c r="AH38" s="22">
        <f>ROUND('Optativa 3 Datos'!$H$4*D38*E38+'Optativa 3 Datos'!$H$5*F38*G38+'Optativa 3 Datos'!$H$6*H38*I38+'Optativa 3 Datos'!$H$7*J38*K38+'Optativa 3 Datos'!$H$8*L38*M38+'Optativa 3 Datos'!$H$9*N38*O38+'Optativa 3 Datos'!$H$10*P38*Q38+'Optativa 3 Datos'!$H$11*R38*S38+'Optativa 3 Datos'!$H$12*T38*U38+'Optativa 3 Datos'!$H$13*V38*W38,2)</f>
        <v>0</v>
      </c>
      <c r="AI38" s="22">
        <f>ROUND('Optativa 3 Datos'!$H$4*D38+'Optativa 3 Datos'!$H$5*F38+'Optativa 3 Datos'!$H$6*H38+'Optativa 3 Datos'!$H$7*J38+'Optativa 3 Datos'!$H$8*L38+'Optativa 3 Datos'!$H$9*N38+'Optativa 3 Datos'!$H$10*P38+'Optativa 3 Datos'!$H$11*R38+'Optativa 3 Datos'!$H$12*T38+'Optativa 3 Datos'!$H$13*V38,2)</f>
        <v>0</v>
      </c>
      <c r="AJ38" s="22">
        <f>ROUND('Optativa 3 Datos'!$I$4*D38*E38+'Optativa 3 Datos'!$I$5*F38*G38+'Optativa 3 Datos'!$I$6*H38*I38+'Optativa 3 Datos'!$I$7*J38*K38+'Optativa 3 Datos'!$I$8*L38*M38+'Optativa 3 Datos'!$I$9*N38*O38+'Optativa 3 Datos'!$I$10*P38*Q38+'Optativa 3 Datos'!$I$11*R38*S38+'Optativa 3 Datos'!$I$12*T38*U38+'Optativa 3 Datos'!$I$13*V38*W38,2)</f>
        <v>0</v>
      </c>
      <c r="AK38" s="22">
        <f>ROUND('Optativa 3 Datos'!$I$4*D38+'Optativa 3 Datos'!$I$5*F38+'Optativa 3 Datos'!$I$6*H38+'Optativa 3 Datos'!$I$7*J38+'Optativa 3 Datos'!$I$8*L38+'Optativa 3 Datos'!$I$9*N38+'Optativa 3 Datos'!$I$10*P38+'Optativa 3 Datos'!$I$11*R38+'Optativa 3 Datos'!$I$12*T38+'Optativa 3 Datos'!$I$13*V38,2)</f>
        <v>0</v>
      </c>
      <c r="AL38" s="22">
        <f>ROUND('Optativa 3 Datos'!$J$4*D38*E38+'Optativa 3 Datos'!$J$5*F38*G38+'Optativa 3 Datos'!$J$6*H38*I38+'Optativa 3 Datos'!$J$7*J38*K38+'Optativa 3 Datos'!$J$8*L38*M38+'Optativa 3 Datos'!$J$9*N38*O38+'Optativa 3 Datos'!$J$10*P38*Q38+'Optativa 3 Datos'!$J$11*R38*S38+'Optativa 3 Datos'!$J$12*T38*U38+'Optativa 3 Datos'!$J$13*V38*W38,2)</f>
        <v>0</v>
      </c>
      <c r="AM38" s="22">
        <f>ROUND('Optativa 3 Datos'!$J$4*D38+'Optativa 3 Datos'!$J$5*F38+'Optativa 3 Datos'!$J$6*H38+'Optativa 3 Datos'!$J$7*J38+'Optativa 3 Datos'!$J$8*L38+'Optativa 3 Datos'!$J$9*N38+'Optativa 3 Datos'!$J$10*P38+'Optativa 3 Datos'!$J$11*R38+'Optativa 3 Datos'!$J$12*T38+'Optativa 3 Datos'!$J$13*V38,2)</f>
        <v>0</v>
      </c>
      <c r="AN38" s="22">
        <f>ROUND('Optativa 3 Datos'!$K$4*D38*E38+'Optativa 3 Datos'!$K$5*F38*G38+'Optativa 3 Datos'!$K$6*H38*I38+'Optativa 3 Datos'!$K$7*J38*K38+'Optativa 3 Datos'!$K$8*L38*M38+'Optativa 3 Datos'!$K$9*N38*O38+'Optativa 3 Datos'!$K$10*P38*Q38+'Optativa 3 Datos'!$K$11*R38*S38+'Optativa 3 Datos'!$K$12*T38*U38+'Optativa 3 Datos'!$K$13*V38*W38,2)</f>
        <v>0</v>
      </c>
      <c r="AO38" s="22">
        <f>ROUND('Optativa 3 Datos'!$K$4*D38+'Optativa 3 Datos'!$K$5*F38+'Optativa 3 Datos'!$K$6*H38+'Optativa 3 Datos'!$K$7*J38+'Optativa 3 Datos'!$K$8*L38+'Optativa 3 Datos'!$K$9*N38+'Optativa 3 Datos'!$K$10*P38+'Optativa 3 Datos'!$K$11*R38+'Optativa 3 Datos'!$K$12*T38+'Optativa 3 Datos'!$K$13*V38,2)</f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2">
        <f>ROUND('Optativa 3 Datos'!$D$4*D39*E39+'Optativa 3 Datos'!$D$5*F39*G39+'Optativa 3 Datos'!$D$6*H39*I39+'Optativa 3 Datos'!$D$7*J39*K39+'Optativa 3 Datos'!$D$8*L39*M39+'Optativa 3 Datos'!$D$9*N39*O39+'Optativa 3 Datos'!$D$10*P39*Q39+'Optativa 3 Datos'!$D$11*R39*S39+'Optativa 3 Datos'!$D$12*T39*U39+'Optativa 3 Datos'!$D$13*V39*W39,2)</f>
        <v>0</v>
      </c>
      <c r="AA39" s="22">
        <f>ROUND('Optativa 3 Datos'!$D$4*D39+'Optativa 3 Datos'!$D$5*F39+'Optativa 3 Datos'!$D$6*H39+'Optativa 3 Datos'!$D$7*J39+'Optativa 3 Datos'!$D$8*L39+'Optativa 3 Datos'!$D$9*N39+'Optativa 3 Datos'!$D$10*P39+'Optativa 3 Datos'!$D$11*R39+'Optativa 3 Datos'!$D$12*T39+'Optativa 3 Datos'!$D$13*V39,2)</f>
        <v>0</v>
      </c>
      <c r="AB39" s="22">
        <f>ROUND('Optativa 3 Datos'!$E$4*D39*E39+'Optativa 3 Datos'!$E$5*F39*G39+'Optativa 3 Datos'!$E$6*H39*I39+'Optativa 3 Datos'!$E$7*J39*K39+'Optativa 3 Datos'!$E$8*L39*M39+'Optativa 3 Datos'!$E$9*N39*O39+'Optativa 3 Datos'!$E$10*P39*Q39+'Optativa 3 Datos'!$E$11*R39*S39+'Optativa 3 Datos'!$E$12*T39*U39+'Optativa 3 Datos'!$E$13*V39*W39,2)</f>
        <v>0</v>
      </c>
      <c r="AC39" s="22">
        <f>ROUND('Optativa 3 Datos'!$E$4*D39+'Optativa 3 Datos'!$E$5*F39+'Optativa 3 Datos'!$E$6*H39+'Optativa 3 Datos'!$E$7*J39+'Optativa 3 Datos'!$E$8*L39+'Optativa 3 Datos'!$E$9*N39+'Optativa 3 Datos'!$E$10*P39+'Optativa 3 Datos'!$E$11*R39+'Optativa 3 Datos'!$E$12*T39+'Optativa 3 Datos'!$E$13*V39,2)</f>
        <v>0</v>
      </c>
      <c r="AD39" s="22">
        <f>ROUND('Optativa 3 Datos'!$F$4*D39*E39+'Optativa 3 Datos'!$F$5*F39*G39+'Optativa 3 Datos'!$F$6*H39*I39+'Optativa 3 Datos'!$F$7*J39*K39+'Optativa 3 Datos'!$F$8*L39*M39+'Optativa 3 Datos'!$F$9*N39*O39+'Optativa 3 Datos'!$F$10*P39*Q39+'Optativa 3 Datos'!$F$11*R39*S39+'Optativa 3 Datos'!$F$12*T39*U39+'Optativa 3 Datos'!$F$13*V39*W39,2)</f>
        <v>0</v>
      </c>
      <c r="AE39" s="22">
        <f>ROUND('Optativa 3 Datos'!$F$4*D39+'Optativa 3 Datos'!$F$5*F39+'Optativa 3 Datos'!$F$6*H39+'Optativa 3 Datos'!$F$7*J39+'Optativa 3 Datos'!$F$8*L39+'Optativa 3 Datos'!$F$9*N39+'Optativa 3 Datos'!$F$10*P39+'Optativa 3 Datos'!$F$11*R39+'Optativa 3 Datos'!$F$12*T39+'Optativa 3 Datos'!$F$13*V39,2)</f>
        <v>0</v>
      </c>
      <c r="AF39" s="22">
        <f>ROUND('Optativa 3 Datos'!$G$4*D39*E39+'Optativa 3 Datos'!$G$5*F39*G39+'Optativa 3 Datos'!$G$6*H39*I39+'Optativa 3 Datos'!$G$7*J39*K39+'Optativa 3 Datos'!$G$8*L39*M39+'Optativa 3 Datos'!$G$9*N39*O39+'Optativa 3 Datos'!$G$10*P39*Q39+'Optativa 3 Datos'!$G$11*R39*S39+'Optativa 3 Datos'!$G$12*T39*U39+'Optativa 3 Datos'!$G$13*V39*W39,2)</f>
        <v>0</v>
      </c>
      <c r="AG39" s="22">
        <f>ROUND('Optativa 3 Datos'!$G$4*D39+'Optativa 3 Datos'!$G$5*F39+'Optativa 3 Datos'!$G$6*H39+'Optativa 3 Datos'!$G$7*J39+'Optativa 3 Datos'!$G$8*L39+'Optativa 3 Datos'!$G$9*N39+'Optativa 3 Datos'!$G$10*P39+'Optativa 3 Datos'!$G$11*R39+'Optativa 3 Datos'!$G$12*T39+'Optativa 3 Datos'!$G$13*V39,2)</f>
        <v>0</v>
      </c>
      <c r="AH39" s="22">
        <f>ROUND('Optativa 3 Datos'!$H$4*D39*E39+'Optativa 3 Datos'!$H$5*F39*G39+'Optativa 3 Datos'!$H$6*H39*I39+'Optativa 3 Datos'!$H$7*J39*K39+'Optativa 3 Datos'!$H$8*L39*M39+'Optativa 3 Datos'!$H$9*N39*O39+'Optativa 3 Datos'!$H$10*P39*Q39+'Optativa 3 Datos'!$H$11*R39*S39+'Optativa 3 Datos'!$H$12*T39*U39+'Optativa 3 Datos'!$H$13*V39*W39,2)</f>
        <v>0</v>
      </c>
      <c r="AI39" s="22">
        <f>ROUND('Optativa 3 Datos'!$H$4*D39+'Optativa 3 Datos'!$H$5*F39+'Optativa 3 Datos'!$H$6*H39+'Optativa 3 Datos'!$H$7*J39+'Optativa 3 Datos'!$H$8*L39+'Optativa 3 Datos'!$H$9*N39+'Optativa 3 Datos'!$H$10*P39+'Optativa 3 Datos'!$H$11*R39+'Optativa 3 Datos'!$H$12*T39+'Optativa 3 Datos'!$H$13*V39,2)</f>
        <v>0</v>
      </c>
      <c r="AJ39" s="22">
        <f>ROUND('Optativa 3 Datos'!$I$4*D39*E39+'Optativa 3 Datos'!$I$5*F39*G39+'Optativa 3 Datos'!$I$6*H39*I39+'Optativa 3 Datos'!$I$7*J39*K39+'Optativa 3 Datos'!$I$8*L39*M39+'Optativa 3 Datos'!$I$9*N39*O39+'Optativa 3 Datos'!$I$10*P39*Q39+'Optativa 3 Datos'!$I$11*R39*S39+'Optativa 3 Datos'!$I$12*T39*U39+'Optativa 3 Datos'!$I$13*V39*W39,2)</f>
        <v>0</v>
      </c>
      <c r="AK39" s="22">
        <f>ROUND('Optativa 3 Datos'!$I$4*D39+'Optativa 3 Datos'!$I$5*F39+'Optativa 3 Datos'!$I$6*H39+'Optativa 3 Datos'!$I$7*J39+'Optativa 3 Datos'!$I$8*L39+'Optativa 3 Datos'!$I$9*N39+'Optativa 3 Datos'!$I$10*P39+'Optativa 3 Datos'!$I$11*R39+'Optativa 3 Datos'!$I$12*T39+'Optativa 3 Datos'!$I$13*V39,2)</f>
        <v>0</v>
      </c>
      <c r="AL39" s="22">
        <f>ROUND('Optativa 3 Datos'!$J$4*D39*E39+'Optativa 3 Datos'!$J$5*F39*G39+'Optativa 3 Datos'!$J$6*H39*I39+'Optativa 3 Datos'!$J$7*J39*K39+'Optativa 3 Datos'!$J$8*L39*M39+'Optativa 3 Datos'!$J$9*N39*O39+'Optativa 3 Datos'!$J$10*P39*Q39+'Optativa 3 Datos'!$J$11*R39*S39+'Optativa 3 Datos'!$J$12*T39*U39+'Optativa 3 Datos'!$J$13*V39*W39,2)</f>
        <v>0</v>
      </c>
      <c r="AM39" s="22">
        <f>ROUND('Optativa 3 Datos'!$J$4*D39+'Optativa 3 Datos'!$J$5*F39+'Optativa 3 Datos'!$J$6*H39+'Optativa 3 Datos'!$J$7*J39+'Optativa 3 Datos'!$J$8*L39+'Optativa 3 Datos'!$J$9*N39+'Optativa 3 Datos'!$J$10*P39+'Optativa 3 Datos'!$J$11*R39+'Optativa 3 Datos'!$J$12*T39+'Optativa 3 Datos'!$J$13*V39,2)</f>
        <v>0</v>
      </c>
      <c r="AN39" s="22">
        <f>ROUND('Optativa 3 Datos'!$K$4*D39*E39+'Optativa 3 Datos'!$K$5*F39*G39+'Optativa 3 Datos'!$K$6*H39*I39+'Optativa 3 Datos'!$K$7*J39*K39+'Optativa 3 Datos'!$K$8*L39*M39+'Optativa 3 Datos'!$K$9*N39*O39+'Optativa 3 Datos'!$K$10*P39*Q39+'Optativa 3 Datos'!$K$11*R39*S39+'Optativa 3 Datos'!$K$12*T39*U39+'Optativa 3 Datos'!$K$13*V39*W39,2)</f>
        <v>0</v>
      </c>
      <c r="AO39" s="22">
        <f>ROUND('Optativa 3 Datos'!$K$4*D39+'Optativa 3 Datos'!$K$5*F39+'Optativa 3 Datos'!$K$6*H39+'Optativa 3 Datos'!$K$7*J39+'Optativa 3 Datos'!$K$8*L39+'Optativa 3 Datos'!$K$9*N39+'Optativa 3 Datos'!$K$10*P39+'Optativa 3 Datos'!$K$11*R39+'Optativa 3 Datos'!$K$12*T39+'Optativa 3 Datos'!$K$13*V39,2)</f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2">
        <f>ROUND('Optativa 3 Datos'!$D$4*D40*E40+'Optativa 3 Datos'!$D$5*F40*G40+'Optativa 3 Datos'!$D$6*H40*I40+'Optativa 3 Datos'!$D$7*J40*K40+'Optativa 3 Datos'!$D$8*L40*M40+'Optativa 3 Datos'!$D$9*N40*O40+'Optativa 3 Datos'!$D$10*P40*Q40+'Optativa 3 Datos'!$D$11*R40*S40+'Optativa 3 Datos'!$D$12*T40*U40+'Optativa 3 Datos'!$D$13*V40*W40,2)</f>
        <v>0</v>
      </c>
      <c r="AA40" s="22">
        <f>ROUND('Optativa 3 Datos'!$D$4*D40+'Optativa 3 Datos'!$D$5*F40+'Optativa 3 Datos'!$D$6*H40+'Optativa 3 Datos'!$D$7*J40+'Optativa 3 Datos'!$D$8*L40+'Optativa 3 Datos'!$D$9*N40+'Optativa 3 Datos'!$D$10*P40+'Optativa 3 Datos'!$D$11*R40+'Optativa 3 Datos'!$D$12*T40+'Optativa 3 Datos'!$D$13*V40,2)</f>
        <v>0</v>
      </c>
      <c r="AB40" s="22">
        <f>ROUND('Optativa 3 Datos'!$E$4*D40*E40+'Optativa 3 Datos'!$E$5*F40*G40+'Optativa 3 Datos'!$E$6*H40*I40+'Optativa 3 Datos'!$E$7*J40*K40+'Optativa 3 Datos'!$E$8*L40*M40+'Optativa 3 Datos'!$E$9*N40*O40+'Optativa 3 Datos'!$E$10*P40*Q40+'Optativa 3 Datos'!$E$11*R40*S40+'Optativa 3 Datos'!$E$12*T40*U40+'Optativa 3 Datos'!$E$13*V40*W40,2)</f>
        <v>0</v>
      </c>
      <c r="AC40" s="22">
        <f>ROUND('Optativa 3 Datos'!$E$4*D40+'Optativa 3 Datos'!$E$5*F40+'Optativa 3 Datos'!$E$6*H40+'Optativa 3 Datos'!$E$7*J40+'Optativa 3 Datos'!$E$8*L40+'Optativa 3 Datos'!$E$9*N40+'Optativa 3 Datos'!$E$10*P40+'Optativa 3 Datos'!$E$11*R40+'Optativa 3 Datos'!$E$12*T40+'Optativa 3 Datos'!$E$13*V40,2)</f>
        <v>0</v>
      </c>
      <c r="AD40" s="22">
        <f>ROUND('Optativa 3 Datos'!$F$4*D40*E40+'Optativa 3 Datos'!$F$5*F40*G40+'Optativa 3 Datos'!$F$6*H40*I40+'Optativa 3 Datos'!$F$7*J40*K40+'Optativa 3 Datos'!$F$8*L40*M40+'Optativa 3 Datos'!$F$9*N40*O40+'Optativa 3 Datos'!$F$10*P40*Q40+'Optativa 3 Datos'!$F$11*R40*S40+'Optativa 3 Datos'!$F$12*T40*U40+'Optativa 3 Datos'!$F$13*V40*W40,2)</f>
        <v>0</v>
      </c>
      <c r="AE40" s="22">
        <f>ROUND('Optativa 3 Datos'!$F$4*D40+'Optativa 3 Datos'!$F$5*F40+'Optativa 3 Datos'!$F$6*H40+'Optativa 3 Datos'!$F$7*J40+'Optativa 3 Datos'!$F$8*L40+'Optativa 3 Datos'!$F$9*N40+'Optativa 3 Datos'!$F$10*P40+'Optativa 3 Datos'!$F$11*R40+'Optativa 3 Datos'!$F$12*T40+'Optativa 3 Datos'!$F$13*V40,2)</f>
        <v>0</v>
      </c>
      <c r="AF40" s="22">
        <f>ROUND('Optativa 3 Datos'!$G$4*D40*E40+'Optativa 3 Datos'!$G$5*F40*G40+'Optativa 3 Datos'!$G$6*H40*I40+'Optativa 3 Datos'!$G$7*J40*K40+'Optativa 3 Datos'!$G$8*L40*M40+'Optativa 3 Datos'!$G$9*N40*O40+'Optativa 3 Datos'!$G$10*P40*Q40+'Optativa 3 Datos'!$G$11*R40*S40+'Optativa 3 Datos'!$G$12*T40*U40+'Optativa 3 Datos'!$G$13*V40*W40,2)</f>
        <v>0</v>
      </c>
      <c r="AG40" s="22">
        <f>ROUND('Optativa 3 Datos'!$G$4*D40+'Optativa 3 Datos'!$G$5*F40+'Optativa 3 Datos'!$G$6*H40+'Optativa 3 Datos'!$G$7*J40+'Optativa 3 Datos'!$G$8*L40+'Optativa 3 Datos'!$G$9*N40+'Optativa 3 Datos'!$G$10*P40+'Optativa 3 Datos'!$G$11*R40+'Optativa 3 Datos'!$G$12*T40+'Optativa 3 Datos'!$G$13*V40,2)</f>
        <v>0</v>
      </c>
      <c r="AH40" s="22">
        <f>ROUND('Optativa 3 Datos'!$H$4*D40*E40+'Optativa 3 Datos'!$H$5*F40*G40+'Optativa 3 Datos'!$H$6*H40*I40+'Optativa 3 Datos'!$H$7*J40*K40+'Optativa 3 Datos'!$H$8*L40*M40+'Optativa 3 Datos'!$H$9*N40*O40+'Optativa 3 Datos'!$H$10*P40*Q40+'Optativa 3 Datos'!$H$11*R40*S40+'Optativa 3 Datos'!$H$12*T40*U40+'Optativa 3 Datos'!$H$13*V40*W40,2)</f>
        <v>0</v>
      </c>
      <c r="AI40" s="22">
        <f>ROUND('Optativa 3 Datos'!$H$4*D40+'Optativa 3 Datos'!$H$5*F40+'Optativa 3 Datos'!$H$6*H40+'Optativa 3 Datos'!$H$7*J40+'Optativa 3 Datos'!$H$8*L40+'Optativa 3 Datos'!$H$9*N40+'Optativa 3 Datos'!$H$10*P40+'Optativa 3 Datos'!$H$11*R40+'Optativa 3 Datos'!$H$12*T40+'Optativa 3 Datos'!$H$13*V40,2)</f>
        <v>0</v>
      </c>
      <c r="AJ40" s="22">
        <f>ROUND('Optativa 3 Datos'!$I$4*D40*E40+'Optativa 3 Datos'!$I$5*F40*G40+'Optativa 3 Datos'!$I$6*H40*I40+'Optativa 3 Datos'!$I$7*J40*K40+'Optativa 3 Datos'!$I$8*L40*M40+'Optativa 3 Datos'!$I$9*N40*O40+'Optativa 3 Datos'!$I$10*P40*Q40+'Optativa 3 Datos'!$I$11*R40*S40+'Optativa 3 Datos'!$I$12*T40*U40+'Optativa 3 Datos'!$I$13*V40*W40,2)</f>
        <v>0</v>
      </c>
      <c r="AK40" s="22">
        <f>ROUND('Optativa 3 Datos'!$I$4*D40+'Optativa 3 Datos'!$I$5*F40+'Optativa 3 Datos'!$I$6*H40+'Optativa 3 Datos'!$I$7*J40+'Optativa 3 Datos'!$I$8*L40+'Optativa 3 Datos'!$I$9*N40+'Optativa 3 Datos'!$I$10*P40+'Optativa 3 Datos'!$I$11*R40+'Optativa 3 Datos'!$I$12*T40+'Optativa 3 Datos'!$I$13*V40,2)</f>
        <v>0</v>
      </c>
      <c r="AL40" s="22">
        <f>ROUND('Optativa 3 Datos'!$J$4*D40*E40+'Optativa 3 Datos'!$J$5*F40*G40+'Optativa 3 Datos'!$J$6*H40*I40+'Optativa 3 Datos'!$J$7*J40*K40+'Optativa 3 Datos'!$J$8*L40*M40+'Optativa 3 Datos'!$J$9*N40*O40+'Optativa 3 Datos'!$J$10*P40*Q40+'Optativa 3 Datos'!$J$11*R40*S40+'Optativa 3 Datos'!$J$12*T40*U40+'Optativa 3 Datos'!$J$13*V40*W40,2)</f>
        <v>0</v>
      </c>
      <c r="AM40" s="22">
        <f>ROUND('Optativa 3 Datos'!$J$4*D40+'Optativa 3 Datos'!$J$5*F40+'Optativa 3 Datos'!$J$6*H40+'Optativa 3 Datos'!$J$7*J40+'Optativa 3 Datos'!$J$8*L40+'Optativa 3 Datos'!$J$9*N40+'Optativa 3 Datos'!$J$10*P40+'Optativa 3 Datos'!$J$11*R40+'Optativa 3 Datos'!$J$12*T40+'Optativa 3 Datos'!$J$13*V40,2)</f>
        <v>0</v>
      </c>
      <c r="AN40" s="22">
        <f>ROUND('Optativa 3 Datos'!$K$4*D40*E40+'Optativa 3 Datos'!$K$5*F40*G40+'Optativa 3 Datos'!$K$6*H40*I40+'Optativa 3 Datos'!$K$7*J40*K40+'Optativa 3 Datos'!$K$8*L40*M40+'Optativa 3 Datos'!$K$9*N40*O40+'Optativa 3 Datos'!$K$10*P40*Q40+'Optativa 3 Datos'!$K$11*R40*S40+'Optativa 3 Datos'!$K$12*T40*U40+'Optativa 3 Datos'!$K$13*V40*W40,2)</f>
        <v>0</v>
      </c>
      <c r="AO40" s="22">
        <f>ROUND('Optativa 3 Datos'!$K$4*D40+'Optativa 3 Datos'!$K$5*F40+'Optativa 3 Datos'!$K$6*H40+'Optativa 3 Datos'!$K$7*J40+'Optativa 3 Datos'!$K$8*L40+'Optativa 3 Datos'!$K$9*N40+'Optativa 3 Datos'!$K$10*P40+'Optativa 3 Datos'!$K$11*R40+'Optativa 3 Datos'!$K$12*T40+'Optativa 3 Datos'!$K$13*V40,2)</f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2">
        <f>ROUND('Optativa 3 Datos'!$D$4*D41*E41+'Optativa 3 Datos'!$D$5*F41*G41+'Optativa 3 Datos'!$D$6*H41*I41+'Optativa 3 Datos'!$D$7*J41*K41+'Optativa 3 Datos'!$D$8*L41*M41+'Optativa 3 Datos'!$D$9*N41*O41+'Optativa 3 Datos'!$D$10*P41*Q41+'Optativa 3 Datos'!$D$11*R41*S41+'Optativa 3 Datos'!$D$12*T41*U41+'Optativa 3 Datos'!$D$13*V41*W41,2)</f>
        <v>0</v>
      </c>
      <c r="AA41" s="22">
        <f>ROUND('Optativa 3 Datos'!$D$4*D41+'Optativa 3 Datos'!$D$5*F41+'Optativa 3 Datos'!$D$6*H41+'Optativa 3 Datos'!$D$7*J41+'Optativa 3 Datos'!$D$8*L41+'Optativa 3 Datos'!$D$9*N41+'Optativa 3 Datos'!$D$10*P41+'Optativa 3 Datos'!$D$11*R41+'Optativa 3 Datos'!$D$12*T41+'Optativa 3 Datos'!$D$13*V41,2)</f>
        <v>0</v>
      </c>
      <c r="AB41" s="22">
        <f>ROUND('Optativa 3 Datos'!$E$4*D41*E41+'Optativa 3 Datos'!$E$5*F41*G41+'Optativa 3 Datos'!$E$6*H41*I41+'Optativa 3 Datos'!$E$7*J41*K41+'Optativa 3 Datos'!$E$8*L41*M41+'Optativa 3 Datos'!$E$9*N41*O41+'Optativa 3 Datos'!$E$10*P41*Q41+'Optativa 3 Datos'!$E$11*R41*S41+'Optativa 3 Datos'!$E$12*T41*U41+'Optativa 3 Datos'!$E$13*V41*W41,2)</f>
        <v>0</v>
      </c>
      <c r="AC41" s="22">
        <f>ROUND('Optativa 3 Datos'!$E$4*D41+'Optativa 3 Datos'!$E$5*F41+'Optativa 3 Datos'!$E$6*H41+'Optativa 3 Datos'!$E$7*J41+'Optativa 3 Datos'!$E$8*L41+'Optativa 3 Datos'!$E$9*N41+'Optativa 3 Datos'!$E$10*P41+'Optativa 3 Datos'!$E$11*R41+'Optativa 3 Datos'!$E$12*T41+'Optativa 3 Datos'!$E$13*V41,2)</f>
        <v>0</v>
      </c>
      <c r="AD41" s="22">
        <f>ROUND('Optativa 3 Datos'!$F$4*D41*E41+'Optativa 3 Datos'!$F$5*F41*G41+'Optativa 3 Datos'!$F$6*H41*I41+'Optativa 3 Datos'!$F$7*J41*K41+'Optativa 3 Datos'!$F$8*L41*M41+'Optativa 3 Datos'!$F$9*N41*O41+'Optativa 3 Datos'!$F$10*P41*Q41+'Optativa 3 Datos'!$F$11*R41*S41+'Optativa 3 Datos'!$F$12*T41*U41+'Optativa 3 Datos'!$F$13*V41*W41,2)</f>
        <v>0</v>
      </c>
      <c r="AE41" s="22">
        <f>ROUND('Optativa 3 Datos'!$F$4*D41+'Optativa 3 Datos'!$F$5*F41+'Optativa 3 Datos'!$F$6*H41+'Optativa 3 Datos'!$F$7*J41+'Optativa 3 Datos'!$F$8*L41+'Optativa 3 Datos'!$F$9*N41+'Optativa 3 Datos'!$F$10*P41+'Optativa 3 Datos'!$F$11*R41+'Optativa 3 Datos'!$F$12*T41+'Optativa 3 Datos'!$F$13*V41,2)</f>
        <v>0</v>
      </c>
      <c r="AF41" s="22">
        <f>ROUND('Optativa 3 Datos'!$G$4*D41*E41+'Optativa 3 Datos'!$G$5*F41*G41+'Optativa 3 Datos'!$G$6*H41*I41+'Optativa 3 Datos'!$G$7*J41*K41+'Optativa 3 Datos'!$G$8*L41*M41+'Optativa 3 Datos'!$G$9*N41*O41+'Optativa 3 Datos'!$G$10*P41*Q41+'Optativa 3 Datos'!$G$11*R41*S41+'Optativa 3 Datos'!$G$12*T41*U41+'Optativa 3 Datos'!$G$13*V41*W41,2)</f>
        <v>0</v>
      </c>
      <c r="AG41" s="22">
        <f>ROUND('Optativa 3 Datos'!$G$4*D41+'Optativa 3 Datos'!$G$5*F41+'Optativa 3 Datos'!$G$6*H41+'Optativa 3 Datos'!$G$7*J41+'Optativa 3 Datos'!$G$8*L41+'Optativa 3 Datos'!$G$9*N41+'Optativa 3 Datos'!$G$10*P41+'Optativa 3 Datos'!$G$11*R41+'Optativa 3 Datos'!$G$12*T41+'Optativa 3 Datos'!$G$13*V41,2)</f>
        <v>0</v>
      </c>
      <c r="AH41" s="22">
        <f>ROUND('Optativa 3 Datos'!$H$4*D41*E41+'Optativa 3 Datos'!$H$5*F41*G41+'Optativa 3 Datos'!$H$6*H41*I41+'Optativa 3 Datos'!$H$7*J41*K41+'Optativa 3 Datos'!$H$8*L41*M41+'Optativa 3 Datos'!$H$9*N41*O41+'Optativa 3 Datos'!$H$10*P41*Q41+'Optativa 3 Datos'!$H$11*R41*S41+'Optativa 3 Datos'!$H$12*T41*U41+'Optativa 3 Datos'!$H$13*V41*W41,2)</f>
        <v>0</v>
      </c>
      <c r="AI41" s="22">
        <f>ROUND('Optativa 3 Datos'!$H$4*D41+'Optativa 3 Datos'!$H$5*F41+'Optativa 3 Datos'!$H$6*H41+'Optativa 3 Datos'!$H$7*J41+'Optativa 3 Datos'!$H$8*L41+'Optativa 3 Datos'!$H$9*N41+'Optativa 3 Datos'!$H$10*P41+'Optativa 3 Datos'!$H$11*R41+'Optativa 3 Datos'!$H$12*T41+'Optativa 3 Datos'!$H$13*V41,2)</f>
        <v>0</v>
      </c>
      <c r="AJ41" s="22">
        <f>ROUND('Optativa 3 Datos'!$I$4*D41*E41+'Optativa 3 Datos'!$I$5*F41*G41+'Optativa 3 Datos'!$I$6*H41*I41+'Optativa 3 Datos'!$I$7*J41*K41+'Optativa 3 Datos'!$I$8*L41*M41+'Optativa 3 Datos'!$I$9*N41*O41+'Optativa 3 Datos'!$I$10*P41*Q41+'Optativa 3 Datos'!$I$11*R41*S41+'Optativa 3 Datos'!$I$12*T41*U41+'Optativa 3 Datos'!$I$13*V41*W41,2)</f>
        <v>0</v>
      </c>
      <c r="AK41" s="22">
        <f>ROUND('Optativa 3 Datos'!$I$4*D41+'Optativa 3 Datos'!$I$5*F41+'Optativa 3 Datos'!$I$6*H41+'Optativa 3 Datos'!$I$7*J41+'Optativa 3 Datos'!$I$8*L41+'Optativa 3 Datos'!$I$9*N41+'Optativa 3 Datos'!$I$10*P41+'Optativa 3 Datos'!$I$11*R41+'Optativa 3 Datos'!$I$12*T41+'Optativa 3 Datos'!$I$13*V41,2)</f>
        <v>0</v>
      </c>
      <c r="AL41" s="22">
        <f>ROUND('Optativa 3 Datos'!$J$4*D41*E41+'Optativa 3 Datos'!$J$5*F41*G41+'Optativa 3 Datos'!$J$6*H41*I41+'Optativa 3 Datos'!$J$7*J41*K41+'Optativa 3 Datos'!$J$8*L41*M41+'Optativa 3 Datos'!$J$9*N41*O41+'Optativa 3 Datos'!$J$10*P41*Q41+'Optativa 3 Datos'!$J$11*R41*S41+'Optativa 3 Datos'!$J$12*T41*U41+'Optativa 3 Datos'!$J$13*V41*W41,2)</f>
        <v>0</v>
      </c>
      <c r="AM41" s="22">
        <f>ROUND('Optativa 3 Datos'!$J$4*D41+'Optativa 3 Datos'!$J$5*F41+'Optativa 3 Datos'!$J$6*H41+'Optativa 3 Datos'!$J$7*J41+'Optativa 3 Datos'!$J$8*L41+'Optativa 3 Datos'!$J$9*N41+'Optativa 3 Datos'!$J$10*P41+'Optativa 3 Datos'!$J$11*R41+'Optativa 3 Datos'!$J$12*T41+'Optativa 3 Datos'!$J$13*V41,2)</f>
        <v>0</v>
      </c>
      <c r="AN41" s="22">
        <f>ROUND('Optativa 3 Datos'!$K$4*D41*E41+'Optativa 3 Datos'!$K$5*F41*G41+'Optativa 3 Datos'!$K$6*H41*I41+'Optativa 3 Datos'!$K$7*J41*K41+'Optativa 3 Datos'!$K$8*L41*M41+'Optativa 3 Datos'!$K$9*N41*O41+'Optativa 3 Datos'!$K$10*P41*Q41+'Optativa 3 Datos'!$K$11*R41*S41+'Optativa 3 Datos'!$K$12*T41*U41+'Optativa 3 Datos'!$K$13*V41*W41,2)</f>
        <v>0</v>
      </c>
      <c r="AO41" s="22">
        <f>ROUND('Optativa 3 Datos'!$K$4*D41+'Optativa 3 Datos'!$K$5*F41+'Optativa 3 Datos'!$K$6*H41+'Optativa 3 Datos'!$K$7*J41+'Optativa 3 Datos'!$K$8*L41+'Optativa 3 Datos'!$K$9*N41+'Optativa 3 Datos'!$K$10*P41+'Optativa 3 Datos'!$K$11*R41+'Optativa 3 Datos'!$K$12*T41+'Optativa 3 Datos'!$K$13*V41,2)</f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2">
        <f>ROUND('Optativa 3 Datos'!$D$4*D42*E42+'Optativa 3 Datos'!$D$5*F42*G42+'Optativa 3 Datos'!$D$6*H42*I42+'Optativa 3 Datos'!$D$7*J42*K42+'Optativa 3 Datos'!$D$8*L42*M42+'Optativa 3 Datos'!$D$9*N42*O42+'Optativa 3 Datos'!$D$10*P42*Q42+'Optativa 3 Datos'!$D$11*R42*S42+'Optativa 3 Datos'!$D$12*T42*U42+'Optativa 3 Datos'!$D$13*V42*W42,2)</f>
        <v>0</v>
      </c>
      <c r="AA42" s="22">
        <f>ROUND('Optativa 3 Datos'!$D$4*D42+'Optativa 3 Datos'!$D$5*F42+'Optativa 3 Datos'!$D$6*H42+'Optativa 3 Datos'!$D$7*J42+'Optativa 3 Datos'!$D$8*L42+'Optativa 3 Datos'!$D$9*N42+'Optativa 3 Datos'!$D$10*P42+'Optativa 3 Datos'!$D$11*R42+'Optativa 3 Datos'!$D$12*T42+'Optativa 3 Datos'!$D$13*V42,2)</f>
        <v>0</v>
      </c>
      <c r="AB42" s="22">
        <f>ROUND('Optativa 3 Datos'!$E$4*D42*E42+'Optativa 3 Datos'!$E$5*F42*G42+'Optativa 3 Datos'!$E$6*H42*I42+'Optativa 3 Datos'!$E$7*J42*K42+'Optativa 3 Datos'!$E$8*L42*M42+'Optativa 3 Datos'!$E$9*N42*O42+'Optativa 3 Datos'!$E$10*P42*Q42+'Optativa 3 Datos'!$E$11*R42*S42+'Optativa 3 Datos'!$E$12*T42*U42+'Optativa 3 Datos'!$E$13*V42*W42,2)</f>
        <v>0</v>
      </c>
      <c r="AC42" s="22">
        <f>ROUND('Optativa 3 Datos'!$E$4*D42+'Optativa 3 Datos'!$E$5*F42+'Optativa 3 Datos'!$E$6*H42+'Optativa 3 Datos'!$E$7*J42+'Optativa 3 Datos'!$E$8*L42+'Optativa 3 Datos'!$E$9*N42+'Optativa 3 Datos'!$E$10*P42+'Optativa 3 Datos'!$E$11*R42+'Optativa 3 Datos'!$E$12*T42+'Optativa 3 Datos'!$E$13*V42,2)</f>
        <v>0</v>
      </c>
      <c r="AD42" s="22">
        <f>ROUND('Optativa 3 Datos'!$F$4*D42*E42+'Optativa 3 Datos'!$F$5*F42*G42+'Optativa 3 Datos'!$F$6*H42*I42+'Optativa 3 Datos'!$F$7*J42*K42+'Optativa 3 Datos'!$F$8*L42*M42+'Optativa 3 Datos'!$F$9*N42*O42+'Optativa 3 Datos'!$F$10*P42*Q42+'Optativa 3 Datos'!$F$11*R42*S42+'Optativa 3 Datos'!$F$12*T42*U42+'Optativa 3 Datos'!$F$13*V42*W42,2)</f>
        <v>0</v>
      </c>
      <c r="AE42" s="22">
        <f>ROUND('Optativa 3 Datos'!$F$4*D42+'Optativa 3 Datos'!$F$5*F42+'Optativa 3 Datos'!$F$6*H42+'Optativa 3 Datos'!$F$7*J42+'Optativa 3 Datos'!$F$8*L42+'Optativa 3 Datos'!$F$9*N42+'Optativa 3 Datos'!$F$10*P42+'Optativa 3 Datos'!$F$11*R42+'Optativa 3 Datos'!$F$12*T42+'Optativa 3 Datos'!$F$13*V42,2)</f>
        <v>0</v>
      </c>
      <c r="AF42" s="22">
        <f>ROUND('Optativa 3 Datos'!$G$4*D42*E42+'Optativa 3 Datos'!$G$5*F42*G42+'Optativa 3 Datos'!$G$6*H42*I42+'Optativa 3 Datos'!$G$7*J42*K42+'Optativa 3 Datos'!$G$8*L42*M42+'Optativa 3 Datos'!$G$9*N42*O42+'Optativa 3 Datos'!$G$10*P42*Q42+'Optativa 3 Datos'!$G$11*R42*S42+'Optativa 3 Datos'!$G$12*T42*U42+'Optativa 3 Datos'!$G$13*V42*W42,2)</f>
        <v>0</v>
      </c>
      <c r="AG42" s="22">
        <f>ROUND('Optativa 3 Datos'!$G$4*D42+'Optativa 3 Datos'!$G$5*F42+'Optativa 3 Datos'!$G$6*H42+'Optativa 3 Datos'!$G$7*J42+'Optativa 3 Datos'!$G$8*L42+'Optativa 3 Datos'!$G$9*N42+'Optativa 3 Datos'!$G$10*P42+'Optativa 3 Datos'!$G$11*R42+'Optativa 3 Datos'!$G$12*T42+'Optativa 3 Datos'!$G$13*V42,2)</f>
        <v>0</v>
      </c>
      <c r="AH42" s="22">
        <f>ROUND('Optativa 3 Datos'!$H$4*D42*E42+'Optativa 3 Datos'!$H$5*F42*G42+'Optativa 3 Datos'!$H$6*H42*I42+'Optativa 3 Datos'!$H$7*J42*K42+'Optativa 3 Datos'!$H$8*L42*M42+'Optativa 3 Datos'!$H$9*N42*O42+'Optativa 3 Datos'!$H$10*P42*Q42+'Optativa 3 Datos'!$H$11*R42*S42+'Optativa 3 Datos'!$H$12*T42*U42+'Optativa 3 Datos'!$H$13*V42*W42,2)</f>
        <v>0</v>
      </c>
      <c r="AI42" s="22">
        <f>ROUND('Optativa 3 Datos'!$H$4*D42+'Optativa 3 Datos'!$H$5*F42+'Optativa 3 Datos'!$H$6*H42+'Optativa 3 Datos'!$H$7*J42+'Optativa 3 Datos'!$H$8*L42+'Optativa 3 Datos'!$H$9*N42+'Optativa 3 Datos'!$H$10*P42+'Optativa 3 Datos'!$H$11*R42+'Optativa 3 Datos'!$H$12*T42+'Optativa 3 Datos'!$H$13*V42,2)</f>
        <v>0</v>
      </c>
      <c r="AJ42" s="22">
        <f>ROUND('Optativa 3 Datos'!$I$4*D42*E42+'Optativa 3 Datos'!$I$5*F42*G42+'Optativa 3 Datos'!$I$6*H42*I42+'Optativa 3 Datos'!$I$7*J42*K42+'Optativa 3 Datos'!$I$8*L42*M42+'Optativa 3 Datos'!$I$9*N42*O42+'Optativa 3 Datos'!$I$10*P42*Q42+'Optativa 3 Datos'!$I$11*R42*S42+'Optativa 3 Datos'!$I$12*T42*U42+'Optativa 3 Datos'!$I$13*V42*W42,2)</f>
        <v>0</v>
      </c>
      <c r="AK42" s="22">
        <f>ROUND('Optativa 3 Datos'!$I$4*D42+'Optativa 3 Datos'!$I$5*F42+'Optativa 3 Datos'!$I$6*H42+'Optativa 3 Datos'!$I$7*J42+'Optativa 3 Datos'!$I$8*L42+'Optativa 3 Datos'!$I$9*N42+'Optativa 3 Datos'!$I$10*P42+'Optativa 3 Datos'!$I$11*R42+'Optativa 3 Datos'!$I$12*T42+'Optativa 3 Datos'!$I$13*V42,2)</f>
        <v>0</v>
      </c>
      <c r="AL42" s="22">
        <f>ROUND('Optativa 3 Datos'!$J$4*D42*E42+'Optativa 3 Datos'!$J$5*F42*G42+'Optativa 3 Datos'!$J$6*H42*I42+'Optativa 3 Datos'!$J$7*J42*K42+'Optativa 3 Datos'!$J$8*L42*M42+'Optativa 3 Datos'!$J$9*N42*O42+'Optativa 3 Datos'!$J$10*P42*Q42+'Optativa 3 Datos'!$J$11*R42*S42+'Optativa 3 Datos'!$J$12*T42*U42+'Optativa 3 Datos'!$J$13*V42*W42,2)</f>
        <v>0</v>
      </c>
      <c r="AM42" s="22">
        <f>ROUND('Optativa 3 Datos'!$J$4*D42+'Optativa 3 Datos'!$J$5*F42+'Optativa 3 Datos'!$J$6*H42+'Optativa 3 Datos'!$J$7*J42+'Optativa 3 Datos'!$J$8*L42+'Optativa 3 Datos'!$J$9*N42+'Optativa 3 Datos'!$J$10*P42+'Optativa 3 Datos'!$J$11*R42+'Optativa 3 Datos'!$J$12*T42+'Optativa 3 Datos'!$J$13*V42,2)</f>
        <v>0</v>
      </c>
      <c r="AN42" s="22">
        <f>ROUND('Optativa 3 Datos'!$K$4*D42*E42+'Optativa 3 Datos'!$K$5*F42*G42+'Optativa 3 Datos'!$K$6*H42*I42+'Optativa 3 Datos'!$K$7*J42*K42+'Optativa 3 Datos'!$K$8*L42*M42+'Optativa 3 Datos'!$K$9*N42*O42+'Optativa 3 Datos'!$K$10*P42*Q42+'Optativa 3 Datos'!$K$11*R42*S42+'Optativa 3 Datos'!$K$12*T42*U42+'Optativa 3 Datos'!$K$13*V42*W42,2)</f>
        <v>0</v>
      </c>
      <c r="AO42" s="22">
        <f>ROUND('Optativa 3 Datos'!$K$4*D42+'Optativa 3 Datos'!$K$5*F42+'Optativa 3 Datos'!$K$6*H42+'Optativa 3 Datos'!$K$7*J42+'Optativa 3 Datos'!$K$8*L42+'Optativa 3 Datos'!$K$9*N42+'Optativa 3 Datos'!$K$10*P42+'Optativa 3 Datos'!$K$11*R42+'Optativa 3 Datos'!$K$12*T42+'Optativa 3 Datos'!$K$13*V42,2)</f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2">
        <f>ROUND('Optativa 3 Datos'!$D$4*D43*E43+'Optativa 3 Datos'!$D$5*F43*G43+'Optativa 3 Datos'!$D$6*H43*I43+'Optativa 3 Datos'!$D$7*J43*K43+'Optativa 3 Datos'!$D$8*L43*M43+'Optativa 3 Datos'!$D$9*N43*O43+'Optativa 3 Datos'!$D$10*P43*Q43+'Optativa 3 Datos'!$D$11*R43*S43+'Optativa 3 Datos'!$D$12*T43*U43+'Optativa 3 Datos'!$D$13*V43*W43,2)</f>
        <v>0</v>
      </c>
      <c r="AA43" s="22">
        <f>ROUND('Optativa 3 Datos'!$D$4*D43+'Optativa 3 Datos'!$D$5*F43+'Optativa 3 Datos'!$D$6*H43+'Optativa 3 Datos'!$D$7*J43+'Optativa 3 Datos'!$D$8*L43+'Optativa 3 Datos'!$D$9*N43+'Optativa 3 Datos'!$D$10*P43+'Optativa 3 Datos'!$D$11*R43+'Optativa 3 Datos'!$D$12*T43+'Optativa 3 Datos'!$D$13*V43,2)</f>
        <v>0</v>
      </c>
      <c r="AB43" s="22">
        <f>ROUND('Optativa 3 Datos'!$E$4*D43*E43+'Optativa 3 Datos'!$E$5*F43*G43+'Optativa 3 Datos'!$E$6*H43*I43+'Optativa 3 Datos'!$E$7*J43*K43+'Optativa 3 Datos'!$E$8*L43*M43+'Optativa 3 Datos'!$E$9*N43*O43+'Optativa 3 Datos'!$E$10*P43*Q43+'Optativa 3 Datos'!$E$11*R43*S43+'Optativa 3 Datos'!$E$12*T43*U43+'Optativa 3 Datos'!$E$13*V43*W43,2)</f>
        <v>0</v>
      </c>
      <c r="AC43" s="22">
        <f>ROUND('Optativa 3 Datos'!$E$4*D43+'Optativa 3 Datos'!$E$5*F43+'Optativa 3 Datos'!$E$6*H43+'Optativa 3 Datos'!$E$7*J43+'Optativa 3 Datos'!$E$8*L43+'Optativa 3 Datos'!$E$9*N43+'Optativa 3 Datos'!$E$10*P43+'Optativa 3 Datos'!$E$11*R43+'Optativa 3 Datos'!$E$12*T43+'Optativa 3 Datos'!$E$13*V43,2)</f>
        <v>0</v>
      </c>
      <c r="AD43" s="22">
        <f>ROUND('Optativa 3 Datos'!$F$4*D43*E43+'Optativa 3 Datos'!$F$5*F43*G43+'Optativa 3 Datos'!$F$6*H43*I43+'Optativa 3 Datos'!$F$7*J43*K43+'Optativa 3 Datos'!$F$8*L43*M43+'Optativa 3 Datos'!$F$9*N43*O43+'Optativa 3 Datos'!$F$10*P43*Q43+'Optativa 3 Datos'!$F$11*R43*S43+'Optativa 3 Datos'!$F$12*T43*U43+'Optativa 3 Datos'!$F$13*V43*W43,2)</f>
        <v>0</v>
      </c>
      <c r="AE43" s="22">
        <f>ROUND('Optativa 3 Datos'!$F$4*D43+'Optativa 3 Datos'!$F$5*F43+'Optativa 3 Datos'!$F$6*H43+'Optativa 3 Datos'!$F$7*J43+'Optativa 3 Datos'!$F$8*L43+'Optativa 3 Datos'!$F$9*N43+'Optativa 3 Datos'!$F$10*P43+'Optativa 3 Datos'!$F$11*R43+'Optativa 3 Datos'!$F$12*T43+'Optativa 3 Datos'!$F$13*V43,2)</f>
        <v>0</v>
      </c>
      <c r="AF43" s="22">
        <f>ROUND('Optativa 3 Datos'!$G$4*D43*E43+'Optativa 3 Datos'!$G$5*F43*G43+'Optativa 3 Datos'!$G$6*H43*I43+'Optativa 3 Datos'!$G$7*J43*K43+'Optativa 3 Datos'!$G$8*L43*M43+'Optativa 3 Datos'!$G$9*N43*O43+'Optativa 3 Datos'!$G$10*P43*Q43+'Optativa 3 Datos'!$G$11*R43*S43+'Optativa 3 Datos'!$G$12*T43*U43+'Optativa 3 Datos'!$G$13*V43*W43,2)</f>
        <v>0</v>
      </c>
      <c r="AG43" s="22">
        <f>ROUND('Optativa 3 Datos'!$G$4*D43+'Optativa 3 Datos'!$G$5*F43+'Optativa 3 Datos'!$G$6*H43+'Optativa 3 Datos'!$G$7*J43+'Optativa 3 Datos'!$G$8*L43+'Optativa 3 Datos'!$G$9*N43+'Optativa 3 Datos'!$G$10*P43+'Optativa 3 Datos'!$G$11*R43+'Optativa 3 Datos'!$G$12*T43+'Optativa 3 Datos'!$G$13*V43,2)</f>
        <v>0</v>
      </c>
      <c r="AH43" s="22">
        <f>ROUND('Optativa 3 Datos'!$H$4*D43*E43+'Optativa 3 Datos'!$H$5*F43*G43+'Optativa 3 Datos'!$H$6*H43*I43+'Optativa 3 Datos'!$H$7*J43*K43+'Optativa 3 Datos'!$H$8*L43*M43+'Optativa 3 Datos'!$H$9*N43*O43+'Optativa 3 Datos'!$H$10*P43*Q43+'Optativa 3 Datos'!$H$11*R43*S43+'Optativa 3 Datos'!$H$12*T43*U43+'Optativa 3 Datos'!$H$13*V43*W43,2)</f>
        <v>0</v>
      </c>
      <c r="AI43" s="22">
        <f>ROUND('Optativa 3 Datos'!$H$4*D43+'Optativa 3 Datos'!$H$5*F43+'Optativa 3 Datos'!$H$6*H43+'Optativa 3 Datos'!$H$7*J43+'Optativa 3 Datos'!$H$8*L43+'Optativa 3 Datos'!$H$9*N43+'Optativa 3 Datos'!$H$10*P43+'Optativa 3 Datos'!$H$11*R43+'Optativa 3 Datos'!$H$12*T43+'Optativa 3 Datos'!$H$13*V43,2)</f>
        <v>0</v>
      </c>
      <c r="AJ43" s="22">
        <f>ROUND('Optativa 3 Datos'!$I$4*D43*E43+'Optativa 3 Datos'!$I$5*F43*G43+'Optativa 3 Datos'!$I$6*H43*I43+'Optativa 3 Datos'!$I$7*J43*K43+'Optativa 3 Datos'!$I$8*L43*M43+'Optativa 3 Datos'!$I$9*N43*O43+'Optativa 3 Datos'!$I$10*P43*Q43+'Optativa 3 Datos'!$I$11*R43*S43+'Optativa 3 Datos'!$I$12*T43*U43+'Optativa 3 Datos'!$I$13*V43*W43,2)</f>
        <v>0</v>
      </c>
      <c r="AK43" s="22">
        <f>ROUND('Optativa 3 Datos'!$I$4*D43+'Optativa 3 Datos'!$I$5*F43+'Optativa 3 Datos'!$I$6*H43+'Optativa 3 Datos'!$I$7*J43+'Optativa 3 Datos'!$I$8*L43+'Optativa 3 Datos'!$I$9*N43+'Optativa 3 Datos'!$I$10*P43+'Optativa 3 Datos'!$I$11*R43+'Optativa 3 Datos'!$I$12*T43+'Optativa 3 Datos'!$I$13*V43,2)</f>
        <v>0</v>
      </c>
      <c r="AL43" s="22">
        <f>ROUND('Optativa 3 Datos'!$J$4*D43*E43+'Optativa 3 Datos'!$J$5*F43*G43+'Optativa 3 Datos'!$J$6*H43*I43+'Optativa 3 Datos'!$J$7*J43*K43+'Optativa 3 Datos'!$J$8*L43*M43+'Optativa 3 Datos'!$J$9*N43*O43+'Optativa 3 Datos'!$J$10*P43*Q43+'Optativa 3 Datos'!$J$11*R43*S43+'Optativa 3 Datos'!$J$12*T43*U43+'Optativa 3 Datos'!$J$13*V43*W43,2)</f>
        <v>0</v>
      </c>
      <c r="AM43" s="22">
        <f>ROUND('Optativa 3 Datos'!$J$4*D43+'Optativa 3 Datos'!$J$5*F43+'Optativa 3 Datos'!$J$6*H43+'Optativa 3 Datos'!$J$7*J43+'Optativa 3 Datos'!$J$8*L43+'Optativa 3 Datos'!$J$9*N43+'Optativa 3 Datos'!$J$10*P43+'Optativa 3 Datos'!$J$11*R43+'Optativa 3 Datos'!$J$12*T43+'Optativa 3 Datos'!$J$13*V43,2)</f>
        <v>0</v>
      </c>
      <c r="AN43" s="22">
        <f>ROUND('Optativa 3 Datos'!$K$4*D43*E43+'Optativa 3 Datos'!$K$5*F43*G43+'Optativa 3 Datos'!$K$6*H43*I43+'Optativa 3 Datos'!$K$7*J43*K43+'Optativa 3 Datos'!$K$8*L43*M43+'Optativa 3 Datos'!$K$9*N43*O43+'Optativa 3 Datos'!$K$10*P43*Q43+'Optativa 3 Datos'!$K$11*R43*S43+'Optativa 3 Datos'!$K$12*T43*U43+'Optativa 3 Datos'!$K$13*V43*W43,2)</f>
        <v>0</v>
      </c>
      <c r="AO43" s="22">
        <f>ROUND('Optativa 3 Datos'!$K$4*D43+'Optativa 3 Datos'!$K$5*F43+'Optativa 3 Datos'!$K$6*H43+'Optativa 3 Datos'!$K$7*J43+'Optativa 3 Datos'!$K$8*L43+'Optativa 3 Datos'!$K$9*N43+'Optativa 3 Datos'!$K$10*P43+'Optativa 3 Datos'!$K$11*R43+'Optativa 3 Datos'!$K$12*T43+'Optativa 3 Datos'!$K$13*V43,2)</f>
        <v>0</v>
      </c>
    </row>
  </sheetData>
  <sheetProtection algorithmName="SHA-512" hashValue="atbhbfg86H0pJcd3FLitRB3RF5udK+aeU0vsRQM+diFdXstqyretRuLDJBpNLXgNje9Fvppo1uUjKEMvNk31eA==" saltValue="ygXSHmbASUXH1vHX/yc/y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85546875" style="4" bestFit="1" customWidth="1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55</v>
      </c>
      <c r="Z1" s="30" t="s">
        <v>82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2">
        <f>ROUND(2*D4*E4+2*F4*G4+1*H4*I4+4*J4*K4+3*L4*M4,2)</f>
        <v>0</v>
      </c>
      <c r="AA4" s="22">
        <f>2*D4+2*F4+1*H4+4*J4+3*L4</f>
        <v>0</v>
      </c>
      <c r="AB4" s="22">
        <f>ROUND(2*H4*I4,2)</f>
        <v>0</v>
      </c>
      <c r="AC4" s="22">
        <f>2*H4</f>
        <v>0</v>
      </c>
      <c r="AD4" s="22">
        <f>ROUND(2*D4*E4+1*F4*G4+1*J4*K4+1*L4*M4,2)</f>
        <v>0</v>
      </c>
      <c r="AE4" s="22">
        <f>2*D4+1*F4+1*J4+1*L4</f>
        <v>0</v>
      </c>
      <c r="AF4" s="22">
        <f>ROUND(3*D4*E4+3*F4*G4+3*H4*I4+3*J4*K4+3*L4*M4,2)</f>
        <v>0</v>
      </c>
      <c r="AG4" s="22">
        <f>3*D4+3*F4+3*H4+3*J4+3*L4</f>
        <v>0</v>
      </c>
      <c r="AH4" s="22">
        <f>ROUND(1*D4*E4+2*F4*G4+2*H4*I4+2*J4*K4+1*L4*M4,2)</f>
        <v>0</v>
      </c>
      <c r="AI4" s="22">
        <f>1*D4+2*F4+2*H4+2*J4+1*L4</f>
        <v>0</v>
      </c>
      <c r="AJ4" s="22">
        <f>ROUND(1*D4*E4+3*F4*G4+2*J4*K4+2*L4*M4,2)</f>
        <v>0</v>
      </c>
      <c r="AK4" s="22">
        <f>1*D4+3*F4+2*J4+2*L4</f>
        <v>0</v>
      </c>
      <c r="AL4" s="22">
        <f>ROUND(1*L4*M4,2)</f>
        <v>0</v>
      </c>
      <c r="AM4" s="22">
        <f>1*L4</f>
        <v>0</v>
      </c>
      <c r="AN4" s="22">
        <f>ROUND(1*D4*E4+3*F4*G4+1*H4*I4+3*J4*K4+3*L4*M4,2)</f>
        <v>0</v>
      </c>
      <c r="AO4" s="22">
        <f>1*D4+3*F4+1*H4+3*J4+3*L4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Z5" s="22">
        <f t="shared" ref="Z5:Z43" si="3">ROUND(2*D5*E5+2*F5*G5+1*H5*I5+4*J5*K5+3*L5*M5,2)</f>
        <v>0</v>
      </c>
      <c r="AA5" s="22">
        <f t="shared" ref="AA5:AA43" si="4">2*D5+2*F5+1*H5+4*J5+3*L5</f>
        <v>0</v>
      </c>
      <c r="AB5" s="22">
        <f t="shared" ref="AB5:AB43" si="5">ROUND(2*H5*I5,2)</f>
        <v>0</v>
      </c>
      <c r="AC5" s="22">
        <f t="shared" ref="AC5:AC43" si="6">2*H5</f>
        <v>0</v>
      </c>
      <c r="AD5" s="22">
        <f t="shared" ref="AD5:AD43" si="7">ROUND(2*D5*E5+1*F5*G5+1*J5*K5+1*L5*M5,2)</f>
        <v>0</v>
      </c>
      <c r="AE5" s="22">
        <f t="shared" ref="AE5:AE43" si="8">2*D5+1*F5+1*J5+1*L5</f>
        <v>0</v>
      </c>
      <c r="AF5" s="22">
        <f t="shared" ref="AF5:AF43" si="9">ROUND(3*D5*E5+3*F5*G5+3*H5*I5+3*J5*K5+3*L5*M5,2)</f>
        <v>0</v>
      </c>
      <c r="AG5" s="22">
        <f t="shared" ref="AG5:AG43" si="10">3*D5+3*F5+3*H5+3*J5+3*L5</f>
        <v>0</v>
      </c>
      <c r="AH5" s="22">
        <f t="shared" ref="AH5:AH43" si="11">ROUND(1*D5*E5+2*F5*G5+2*H5*I5+2*J5*K5+1*L5*M5,2)</f>
        <v>0</v>
      </c>
      <c r="AI5" s="22">
        <f t="shared" ref="AI5:AI43" si="12">1*D5+2*F5+2*H5+2*J5+1*L5</f>
        <v>0</v>
      </c>
      <c r="AJ5" s="22">
        <f t="shared" ref="AJ5:AJ43" si="13">ROUND(1*D5*E5+3*F5*G5+2*J5*K5+2*L5*M5,2)</f>
        <v>0</v>
      </c>
      <c r="AK5" s="22">
        <f t="shared" ref="AK5:AK43" si="14">1*D5+3*F5+2*J5+2*L5</f>
        <v>0</v>
      </c>
      <c r="AL5" s="22">
        <f t="shared" ref="AL5:AL43" si="15">ROUND(1*L5*M5,2)</f>
        <v>0</v>
      </c>
      <c r="AM5" s="22">
        <f t="shared" ref="AM5:AM43" si="16">1*L5</f>
        <v>0</v>
      </c>
      <c r="AN5" s="22">
        <f t="shared" ref="AN5:AN43" si="17">ROUND(1*D5*E5+3*F5*G5+1*H5*I5+3*J5*K5+3*L5*M5,2)</f>
        <v>0</v>
      </c>
      <c r="AO5" s="22">
        <f t="shared" ref="AO5:AO43" si="18">1*D5+3*F5+1*H5+3*J5+3*L5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Z6" s="22">
        <f t="shared" si="3"/>
        <v>0</v>
      </c>
      <c r="AA6" s="22">
        <f t="shared" si="4"/>
        <v>0</v>
      </c>
      <c r="AB6" s="22">
        <f t="shared" si="5"/>
        <v>0</v>
      </c>
      <c r="AC6" s="22">
        <f t="shared" si="6"/>
        <v>0</v>
      </c>
      <c r="AD6" s="22">
        <f t="shared" si="7"/>
        <v>0</v>
      </c>
      <c r="AE6" s="22">
        <f t="shared" si="8"/>
        <v>0</v>
      </c>
      <c r="AF6" s="22">
        <f t="shared" si="9"/>
        <v>0</v>
      </c>
      <c r="AG6" s="22">
        <f t="shared" si="10"/>
        <v>0</v>
      </c>
      <c r="AH6" s="22">
        <f t="shared" si="11"/>
        <v>0</v>
      </c>
      <c r="AI6" s="22">
        <f t="shared" si="12"/>
        <v>0</v>
      </c>
      <c r="AJ6" s="22">
        <f t="shared" si="13"/>
        <v>0</v>
      </c>
      <c r="AK6" s="22">
        <f t="shared" si="14"/>
        <v>0</v>
      </c>
      <c r="AL6" s="22">
        <f t="shared" si="15"/>
        <v>0</v>
      </c>
      <c r="AM6" s="22">
        <f t="shared" si="16"/>
        <v>0</v>
      </c>
      <c r="AN6" s="22">
        <f t="shared" si="17"/>
        <v>0</v>
      </c>
      <c r="AO6" s="22">
        <f t="shared" si="18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Z7" s="22">
        <f t="shared" si="3"/>
        <v>0</v>
      </c>
      <c r="AA7" s="22">
        <f t="shared" si="4"/>
        <v>0</v>
      </c>
      <c r="AB7" s="22">
        <f t="shared" si="5"/>
        <v>0</v>
      </c>
      <c r="AC7" s="22">
        <f t="shared" si="6"/>
        <v>0</v>
      </c>
      <c r="AD7" s="22">
        <f t="shared" si="7"/>
        <v>0</v>
      </c>
      <c r="AE7" s="22">
        <f t="shared" si="8"/>
        <v>0</v>
      </c>
      <c r="AF7" s="22">
        <f t="shared" si="9"/>
        <v>0</v>
      </c>
      <c r="AG7" s="22">
        <f t="shared" si="10"/>
        <v>0</v>
      </c>
      <c r="AH7" s="22">
        <f t="shared" si="11"/>
        <v>0</v>
      </c>
      <c r="AI7" s="22">
        <f t="shared" si="12"/>
        <v>0</v>
      </c>
      <c r="AJ7" s="22">
        <f t="shared" si="13"/>
        <v>0</v>
      </c>
      <c r="AK7" s="22">
        <f t="shared" si="14"/>
        <v>0</v>
      </c>
      <c r="AL7" s="22">
        <f t="shared" si="15"/>
        <v>0</v>
      </c>
      <c r="AM7" s="22">
        <f t="shared" si="16"/>
        <v>0</v>
      </c>
      <c r="AN7" s="22">
        <f t="shared" si="17"/>
        <v>0</v>
      </c>
      <c r="AO7" s="22">
        <f t="shared" si="18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Z8" s="22">
        <f t="shared" si="3"/>
        <v>0</v>
      </c>
      <c r="AA8" s="22">
        <f t="shared" si="4"/>
        <v>0</v>
      </c>
      <c r="AB8" s="22">
        <f t="shared" si="5"/>
        <v>0</v>
      </c>
      <c r="AC8" s="22">
        <f t="shared" si="6"/>
        <v>0</v>
      </c>
      <c r="AD8" s="22">
        <f t="shared" si="7"/>
        <v>0</v>
      </c>
      <c r="AE8" s="22">
        <f t="shared" si="8"/>
        <v>0</v>
      </c>
      <c r="AF8" s="22">
        <f t="shared" si="9"/>
        <v>0</v>
      </c>
      <c r="AG8" s="22">
        <f t="shared" si="10"/>
        <v>0</v>
      </c>
      <c r="AH8" s="22">
        <f t="shared" si="11"/>
        <v>0</v>
      </c>
      <c r="AI8" s="22">
        <f t="shared" si="12"/>
        <v>0</v>
      </c>
      <c r="AJ8" s="22">
        <f t="shared" si="13"/>
        <v>0</v>
      </c>
      <c r="AK8" s="22">
        <f t="shared" si="14"/>
        <v>0</v>
      </c>
      <c r="AL8" s="22">
        <f t="shared" si="15"/>
        <v>0</v>
      </c>
      <c r="AM8" s="22">
        <f t="shared" si="16"/>
        <v>0</v>
      </c>
      <c r="AN8" s="22">
        <f t="shared" si="17"/>
        <v>0</v>
      </c>
      <c r="AO8" s="22">
        <f t="shared" si="18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Z9" s="22">
        <f t="shared" si="3"/>
        <v>0</v>
      </c>
      <c r="AA9" s="22">
        <f t="shared" si="4"/>
        <v>0</v>
      </c>
      <c r="AB9" s="22">
        <f t="shared" si="5"/>
        <v>0</v>
      </c>
      <c r="AC9" s="22">
        <f t="shared" si="6"/>
        <v>0</v>
      </c>
      <c r="AD9" s="22">
        <f t="shared" si="7"/>
        <v>0</v>
      </c>
      <c r="AE9" s="22">
        <f t="shared" si="8"/>
        <v>0</v>
      </c>
      <c r="AF9" s="22">
        <f t="shared" si="9"/>
        <v>0</v>
      </c>
      <c r="AG9" s="22">
        <f t="shared" si="10"/>
        <v>0</v>
      </c>
      <c r="AH9" s="22">
        <f t="shared" si="11"/>
        <v>0</v>
      </c>
      <c r="AI9" s="22">
        <f t="shared" si="12"/>
        <v>0</v>
      </c>
      <c r="AJ9" s="22">
        <f t="shared" si="13"/>
        <v>0</v>
      </c>
      <c r="AK9" s="22">
        <f t="shared" si="14"/>
        <v>0</v>
      </c>
      <c r="AL9" s="22">
        <f t="shared" si="15"/>
        <v>0</v>
      </c>
      <c r="AM9" s="22">
        <f t="shared" si="16"/>
        <v>0</v>
      </c>
      <c r="AN9" s="22">
        <f t="shared" si="17"/>
        <v>0</v>
      </c>
      <c r="AO9" s="22">
        <f t="shared" si="18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Z10" s="22">
        <f t="shared" si="3"/>
        <v>0</v>
      </c>
      <c r="AA10" s="22">
        <f t="shared" si="4"/>
        <v>0</v>
      </c>
      <c r="AB10" s="22">
        <f t="shared" si="5"/>
        <v>0</v>
      </c>
      <c r="AC10" s="22">
        <f t="shared" si="6"/>
        <v>0</v>
      </c>
      <c r="AD10" s="22">
        <f t="shared" si="7"/>
        <v>0</v>
      </c>
      <c r="AE10" s="22">
        <f t="shared" si="8"/>
        <v>0</v>
      </c>
      <c r="AF10" s="22">
        <f t="shared" si="9"/>
        <v>0</v>
      </c>
      <c r="AG10" s="22">
        <f t="shared" si="10"/>
        <v>0</v>
      </c>
      <c r="AH10" s="22">
        <f t="shared" si="11"/>
        <v>0</v>
      </c>
      <c r="AI10" s="22">
        <f t="shared" si="12"/>
        <v>0</v>
      </c>
      <c r="AJ10" s="22">
        <f t="shared" si="13"/>
        <v>0</v>
      </c>
      <c r="AK10" s="22">
        <f t="shared" si="14"/>
        <v>0</v>
      </c>
      <c r="AL10" s="22">
        <f t="shared" si="15"/>
        <v>0</v>
      </c>
      <c r="AM10" s="22">
        <f t="shared" si="16"/>
        <v>0</v>
      </c>
      <c r="AN10" s="22">
        <f t="shared" si="17"/>
        <v>0</v>
      </c>
      <c r="AO10" s="22">
        <f t="shared" si="18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Z11" s="22">
        <f t="shared" si="3"/>
        <v>0</v>
      </c>
      <c r="AA11" s="22">
        <f t="shared" si="4"/>
        <v>0</v>
      </c>
      <c r="AB11" s="22">
        <f t="shared" si="5"/>
        <v>0</v>
      </c>
      <c r="AC11" s="22">
        <f t="shared" si="6"/>
        <v>0</v>
      </c>
      <c r="AD11" s="22">
        <f t="shared" si="7"/>
        <v>0</v>
      </c>
      <c r="AE11" s="22">
        <f t="shared" si="8"/>
        <v>0</v>
      </c>
      <c r="AF11" s="22">
        <f t="shared" si="9"/>
        <v>0</v>
      </c>
      <c r="AG11" s="22">
        <f t="shared" si="10"/>
        <v>0</v>
      </c>
      <c r="AH11" s="22">
        <f t="shared" si="11"/>
        <v>0</v>
      </c>
      <c r="AI11" s="22">
        <f t="shared" si="12"/>
        <v>0</v>
      </c>
      <c r="AJ11" s="22">
        <f t="shared" si="13"/>
        <v>0</v>
      </c>
      <c r="AK11" s="22">
        <f t="shared" si="14"/>
        <v>0</v>
      </c>
      <c r="AL11" s="22">
        <f t="shared" si="15"/>
        <v>0</v>
      </c>
      <c r="AM11" s="22">
        <f t="shared" si="16"/>
        <v>0</v>
      </c>
      <c r="AN11" s="22">
        <f t="shared" si="17"/>
        <v>0</v>
      </c>
      <c r="AO11" s="22">
        <f t="shared" si="18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Z12" s="22">
        <f t="shared" si="3"/>
        <v>0</v>
      </c>
      <c r="AA12" s="22">
        <f t="shared" si="4"/>
        <v>0</v>
      </c>
      <c r="AB12" s="22">
        <f t="shared" si="5"/>
        <v>0</v>
      </c>
      <c r="AC12" s="22">
        <f t="shared" si="6"/>
        <v>0</v>
      </c>
      <c r="AD12" s="22">
        <f t="shared" si="7"/>
        <v>0</v>
      </c>
      <c r="AE12" s="22">
        <f t="shared" si="8"/>
        <v>0</v>
      </c>
      <c r="AF12" s="22">
        <f t="shared" si="9"/>
        <v>0</v>
      </c>
      <c r="AG12" s="22">
        <f t="shared" si="10"/>
        <v>0</v>
      </c>
      <c r="AH12" s="22">
        <f t="shared" si="11"/>
        <v>0</v>
      </c>
      <c r="AI12" s="22">
        <f t="shared" si="12"/>
        <v>0</v>
      </c>
      <c r="AJ12" s="22">
        <f t="shared" si="13"/>
        <v>0</v>
      </c>
      <c r="AK12" s="22">
        <f t="shared" si="14"/>
        <v>0</v>
      </c>
      <c r="AL12" s="22">
        <f t="shared" si="15"/>
        <v>0</v>
      </c>
      <c r="AM12" s="22">
        <f t="shared" si="16"/>
        <v>0</v>
      </c>
      <c r="AN12" s="22">
        <f t="shared" si="17"/>
        <v>0</v>
      </c>
      <c r="AO12" s="22">
        <f t="shared" si="18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Z13" s="22">
        <f t="shared" si="3"/>
        <v>0</v>
      </c>
      <c r="AA13" s="22">
        <f t="shared" si="4"/>
        <v>0</v>
      </c>
      <c r="AB13" s="22">
        <f t="shared" si="5"/>
        <v>0</v>
      </c>
      <c r="AC13" s="22">
        <f t="shared" si="6"/>
        <v>0</v>
      </c>
      <c r="AD13" s="22">
        <f t="shared" si="7"/>
        <v>0</v>
      </c>
      <c r="AE13" s="22">
        <f t="shared" si="8"/>
        <v>0</v>
      </c>
      <c r="AF13" s="22">
        <f t="shared" si="9"/>
        <v>0</v>
      </c>
      <c r="AG13" s="22">
        <f t="shared" si="10"/>
        <v>0</v>
      </c>
      <c r="AH13" s="22">
        <f t="shared" si="11"/>
        <v>0</v>
      </c>
      <c r="AI13" s="22">
        <f t="shared" si="12"/>
        <v>0</v>
      </c>
      <c r="AJ13" s="22">
        <f t="shared" si="13"/>
        <v>0</v>
      </c>
      <c r="AK13" s="22">
        <f t="shared" si="14"/>
        <v>0</v>
      </c>
      <c r="AL13" s="22">
        <f t="shared" si="15"/>
        <v>0</v>
      </c>
      <c r="AM13" s="22">
        <f t="shared" si="16"/>
        <v>0</v>
      </c>
      <c r="AN13" s="22">
        <f t="shared" si="17"/>
        <v>0</v>
      </c>
      <c r="AO13" s="22">
        <f t="shared" si="18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Z14" s="22">
        <f t="shared" si="3"/>
        <v>0</v>
      </c>
      <c r="AA14" s="22">
        <f t="shared" si="4"/>
        <v>0</v>
      </c>
      <c r="AB14" s="22">
        <f t="shared" si="5"/>
        <v>0</v>
      </c>
      <c r="AC14" s="22">
        <f t="shared" si="6"/>
        <v>0</v>
      </c>
      <c r="AD14" s="22">
        <f t="shared" si="7"/>
        <v>0</v>
      </c>
      <c r="AE14" s="22">
        <f t="shared" si="8"/>
        <v>0</v>
      </c>
      <c r="AF14" s="22">
        <f t="shared" si="9"/>
        <v>0</v>
      </c>
      <c r="AG14" s="22">
        <f t="shared" si="10"/>
        <v>0</v>
      </c>
      <c r="AH14" s="22">
        <f t="shared" si="11"/>
        <v>0</v>
      </c>
      <c r="AI14" s="22">
        <f t="shared" si="12"/>
        <v>0</v>
      </c>
      <c r="AJ14" s="22">
        <f t="shared" si="13"/>
        <v>0</v>
      </c>
      <c r="AK14" s="22">
        <f t="shared" si="14"/>
        <v>0</v>
      </c>
      <c r="AL14" s="22">
        <f t="shared" si="15"/>
        <v>0</v>
      </c>
      <c r="AM14" s="22">
        <f t="shared" si="16"/>
        <v>0</v>
      </c>
      <c r="AN14" s="22">
        <f t="shared" si="17"/>
        <v>0</v>
      </c>
      <c r="AO14" s="22">
        <f t="shared" si="18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Z15" s="22">
        <f t="shared" si="3"/>
        <v>0</v>
      </c>
      <c r="AA15" s="22">
        <f t="shared" si="4"/>
        <v>0</v>
      </c>
      <c r="AB15" s="22">
        <f t="shared" si="5"/>
        <v>0</v>
      </c>
      <c r="AC15" s="22">
        <f t="shared" si="6"/>
        <v>0</v>
      </c>
      <c r="AD15" s="22">
        <f t="shared" si="7"/>
        <v>0</v>
      </c>
      <c r="AE15" s="22">
        <f t="shared" si="8"/>
        <v>0</v>
      </c>
      <c r="AF15" s="22">
        <f t="shared" si="9"/>
        <v>0</v>
      </c>
      <c r="AG15" s="22">
        <f t="shared" si="10"/>
        <v>0</v>
      </c>
      <c r="AH15" s="22">
        <f t="shared" si="11"/>
        <v>0</v>
      </c>
      <c r="AI15" s="22">
        <f t="shared" si="12"/>
        <v>0</v>
      </c>
      <c r="AJ15" s="22">
        <f t="shared" si="13"/>
        <v>0</v>
      </c>
      <c r="AK15" s="22">
        <f t="shared" si="14"/>
        <v>0</v>
      </c>
      <c r="AL15" s="22">
        <f t="shared" si="15"/>
        <v>0</v>
      </c>
      <c r="AM15" s="22">
        <f t="shared" si="16"/>
        <v>0</v>
      </c>
      <c r="AN15" s="22">
        <f t="shared" si="17"/>
        <v>0</v>
      </c>
      <c r="AO15" s="22">
        <f t="shared" si="18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Z16" s="22">
        <f t="shared" si="3"/>
        <v>0</v>
      </c>
      <c r="AA16" s="22">
        <f t="shared" si="4"/>
        <v>0</v>
      </c>
      <c r="AB16" s="22">
        <f t="shared" si="5"/>
        <v>0</v>
      </c>
      <c r="AC16" s="22">
        <f t="shared" si="6"/>
        <v>0</v>
      </c>
      <c r="AD16" s="22">
        <f t="shared" si="7"/>
        <v>0</v>
      </c>
      <c r="AE16" s="22">
        <f t="shared" si="8"/>
        <v>0</v>
      </c>
      <c r="AF16" s="22">
        <f t="shared" si="9"/>
        <v>0</v>
      </c>
      <c r="AG16" s="22">
        <f t="shared" si="10"/>
        <v>0</v>
      </c>
      <c r="AH16" s="22">
        <f t="shared" si="11"/>
        <v>0</v>
      </c>
      <c r="AI16" s="22">
        <f t="shared" si="12"/>
        <v>0</v>
      </c>
      <c r="AJ16" s="22">
        <f t="shared" si="13"/>
        <v>0</v>
      </c>
      <c r="AK16" s="22">
        <f t="shared" si="14"/>
        <v>0</v>
      </c>
      <c r="AL16" s="22">
        <f t="shared" si="15"/>
        <v>0</v>
      </c>
      <c r="AM16" s="22">
        <f t="shared" si="16"/>
        <v>0</v>
      </c>
      <c r="AN16" s="22">
        <f t="shared" si="17"/>
        <v>0</v>
      </c>
      <c r="AO16" s="22">
        <f t="shared" si="18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Z17" s="22">
        <f t="shared" si="3"/>
        <v>0</v>
      </c>
      <c r="AA17" s="22">
        <f t="shared" si="4"/>
        <v>0</v>
      </c>
      <c r="AB17" s="22">
        <f t="shared" si="5"/>
        <v>0</v>
      </c>
      <c r="AC17" s="22">
        <f t="shared" si="6"/>
        <v>0</v>
      </c>
      <c r="AD17" s="22">
        <f t="shared" si="7"/>
        <v>0</v>
      </c>
      <c r="AE17" s="22">
        <f t="shared" si="8"/>
        <v>0</v>
      </c>
      <c r="AF17" s="22">
        <f t="shared" si="9"/>
        <v>0</v>
      </c>
      <c r="AG17" s="22">
        <f t="shared" si="10"/>
        <v>0</v>
      </c>
      <c r="AH17" s="22">
        <f t="shared" si="11"/>
        <v>0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L17" s="22">
        <f t="shared" si="15"/>
        <v>0</v>
      </c>
      <c r="AM17" s="22">
        <f t="shared" si="16"/>
        <v>0</v>
      </c>
      <c r="AN17" s="22">
        <f t="shared" si="17"/>
        <v>0</v>
      </c>
      <c r="AO17" s="22">
        <f t="shared" si="18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Z18" s="22">
        <f t="shared" si="3"/>
        <v>0</v>
      </c>
      <c r="AA18" s="22">
        <f t="shared" si="4"/>
        <v>0</v>
      </c>
      <c r="AB18" s="22">
        <f t="shared" si="5"/>
        <v>0</v>
      </c>
      <c r="AC18" s="22">
        <f t="shared" si="6"/>
        <v>0</v>
      </c>
      <c r="AD18" s="22">
        <f t="shared" si="7"/>
        <v>0</v>
      </c>
      <c r="AE18" s="22">
        <f t="shared" si="8"/>
        <v>0</v>
      </c>
      <c r="AF18" s="22">
        <f t="shared" si="9"/>
        <v>0</v>
      </c>
      <c r="AG18" s="22">
        <f t="shared" si="10"/>
        <v>0</v>
      </c>
      <c r="AH18" s="22">
        <f t="shared" si="11"/>
        <v>0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L18" s="22">
        <f t="shared" si="15"/>
        <v>0</v>
      </c>
      <c r="AM18" s="22">
        <f t="shared" si="16"/>
        <v>0</v>
      </c>
      <c r="AN18" s="22">
        <f t="shared" si="17"/>
        <v>0</v>
      </c>
      <c r="AO18" s="22">
        <f t="shared" si="18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Z19" s="22">
        <f t="shared" si="3"/>
        <v>0</v>
      </c>
      <c r="AA19" s="22">
        <f t="shared" si="4"/>
        <v>0</v>
      </c>
      <c r="AB19" s="22">
        <f t="shared" si="5"/>
        <v>0</v>
      </c>
      <c r="AC19" s="22">
        <f t="shared" si="6"/>
        <v>0</v>
      </c>
      <c r="AD19" s="22">
        <f t="shared" si="7"/>
        <v>0</v>
      </c>
      <c r="AE19" s="22">
        <f t="shared" si="8"/>
        <v>0</v>
      </c>
      <c r="AF19" s="22">
        <f t="shared" si="9"/>
        <v>0</v>
      </c>
      <c r="AG19" s="22">
        <f t="shared" si="10"/>
        <v>0</v>
      </c>
      <c r="AH19" s="22">
        <f t="shared" si="11"/>
        <v>0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L19" s="22">
        <f t="shared" si="15"/>
        <v>0</v>
      </c>
      <c r="AM19" s="22">
        <f t="shared" si="16"/>
        <v>0</v>
      </c>
      <c r="AN19" s="22">
        <f t="shared" si="17"/>
        <v>0</v>
      </c>
      <c r="AO19" s="22">
        <f t="shared" si="18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9">IF(ISBLANK(G20),0,1)</f>
        <v>0</v>
      </c>
      <c r="G20" s="12"/>
      <c r="H20" s="16">
        <f t="shared" ref="H20:H43" si="20">IF(ISBLANK(I20),0,1)</f>
        <v>0</v>
      </c>
      <c r="I20" s="12"/>
      <c r="J20" s="16">
        <f t="shared" ref="J20:J43" si="21">IF(ISBLANK(K20),0,1)</f>
        <v>0</v>
      </c>
      <c r="K20" s="12"/>
      <c r="L20" s="16">
        <f t="shared" ref="L20:L43" si="22">IF(ISBLANK(M20),0,1)</f>
        <v>0</v>
      </c>
      <c r="M20" s="12"/>
      <c r="Z20" s="22">
        <f t="shared" si="3"/>
        <v>0</v>
      </c>
      <c r="AA20" s="22">
        <f t="shared" si="4"/>
        <v>0</v>
      </c>
      <c r="AB20" s="22">
        <f t="shared" si="5"/>
        <v>0</v>
      </c>
      <c r="AC20" s="22">
        <f t="shared" si="6"/>
        <v>0</v>
      </c>
      <c r="AD20" s="22">
        <f t="shared" si="7"/>
        <v>0</v>
      </c>
      <c r="AE20" s="22">
        <f t="shared" si="8"/>
        <v>0</v>
      </c>
      <c r="AF20" s="22">
        <f t="shared" si="9"/>
        <v>0</v>
      </c>
      <c r="AG20" s="22">
        <f t="shared" si="10"/>
        <v>0</v>
      </c>
      <c r="AH20" s="22">
        <f t="shared" si="11"/>
        <v>0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L20" s="22">
        <f t="shared" si="15"/>
        <v>0</v>
      </c>
      <c r="AM20" s="22">
        <f t="shared" si="16"/>
        <v>0</v>
      </c>
      <c r="AN20" s="22">
        <f t="shared" si="17"/>
        <v>0</v>
      </c>
      <c r="AO20" s="22">
        <f t="shared" si="18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9"/>
        <v>0</v>
      </c>
      <c r="G21" s="11"/>
      <c r="H21" s="16">
        <f t="shared" si="20"/>
        <v>0</v>
      </c>
      <c r="I21" s="11"/>
      <c r="J21" s="16">
        <f t="shared" si="21"/>
        <v>0</v>
      </c>
      <c r="K21" s="11"/>
      <c r="L21" s="16">
        <f t="shared" si="22"/>
        <v>0</v>
      </c>
      <c r="M21" s="11"/>
      <c r="Z21" s="22">
        <f t="shared" si="3"/>
        <v>0</v>
      </c>
      <c r="AA21" s="22">
        <f t="shared" si="4"/>
        <v>0</v>
      </c>
      <c r="AB21" s="22">
        <f t="shared" si="5"/>
        <v>0</v>
      </c>
      <c r="AC21" s="22">
        <f t="shared" si="6"/>
        <v>0</v>
      </c>
      <c r="AD21" s="22">
        <f t="shared" si="7"/>
        <v>0</v>
      </c>
      <c r="AE21" s="22">
        <f t="shared" si="8"/>
        <v>0</v>
      </c>
      <c r="AF21" s="22">
        <f t="shared" si="9"/>
        <v>0</v>
      </c>
      <c r="AG21" s="22">
        <f t="shared" si="10"/>
        <v>0</v>
      </c>
      <c r="AH21" s="22">
        <f t="shared" si="11"/>
        <v>0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L21" s="22">
        <f t="shared" si="15"/>
        <v>0</v>
      </c>
      <c r="AM21" s="22">
        <f t="shared" si="16"/>
        <v>0</v>
      </c>
      <c r="AN21" s="22">
        <f t="shared" si="17"/>
        <v>0</v>
      </c>
      <c r="AO21" s="22">
        <f t="shared" si="18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9"/>
        <v>0</v>
      </c>
      <c r="G22" s="12"/>
      <c r="H22" s="16">
        <f t="shared" si="20"/>
        <v>0</v>
      </c>
      <c r="I22" s="12"/>
      <c r="J22" s="16">
        <f t="shared" si="21"/>
        <v>0</v>
      </c>
      <c r="K22" s="12"/>
      <c r="L22" s="16">
        <f t="shared" si="22"/>
        <v>0</v>
      </c>
      <c r="M22" s="12"/>
      <c r="Z22" s="22">
        <f t="shared" si="3"/>
        <v>0</v>
      </c>
      <c r="AA22" s="22">
        <f t="shared" si="4"/>
        <v>0</v>
      </c>
      <c r="AB22" s="22">
        <f t="shared" si="5"/>
        <v>0</v>
      </c>
      <c r="AC22" s="22">
        <f t="shared" si="6"/>
        <v>0</v>
      </c>
      <c r="AD22" s="22">
        <f t="shared" si="7"/>
        <v>0</v>
      </c>
      <c r="AE22" s="22">
        <f t="shared" si="8"/>
        <v>0</v>
      </c>
      <c r="AF22" s="22">
        <f t="shared" si="9"/>
        <v>0</v>
      </c>
      <c r="AG22" s="22">
        <f t="shared" si="10"/>
        <v>0</v>
      </c>
      <c r="AH22" s="22">
        <f t="shared" si="11"/>
        <v>0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L22" s="22">
        <f t="shared" si="15"/>
        <v>0</v>
      </c>
      <c r="AM22" s="22">
        <f t="shared" si="16"/>
        <v>0</v>
      </c>
      <c r="AN22" s="22">
        <f t="shared" si="17"/>
        <v>0</v>
      </c>
      <c r="AO22" s="22">
        <f t="shared" si="18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9"/>
        <v>0</v>
      </c>
      <c r="G23" s="11"/>
      <c r="H23" s="16">
        <f t="shared" si="20"/>
        <v>0</v>
      </c>
      <c r="I23" s="11"/>
      <c r="J23" s="16">
        <f t="shared" si="21"/>
        <v>0</v>
      </c>
      <c r="K23" s="11"/>
      <c r="L23" s="16">
        <f t="shared" si="22"/>
        <v>0</v>
      </c>
      <c r="M23" s="11"/>
      <c r="Z23" s="22">
        <f t="shared" si="3"/>
        <v>0</v>
      </c>
      <c r="AA23" s="22">
        <f t="shared" si="4"/>
        <v>0</v>
      </c>
      <c r="AB23" s="22">
        <f t="shared" si="5"/>
        <v>0</v>
      </c>
      <c r="AC23" s="22">
        <f t="shared" si="6"/>
        <v>0</v>
      </c>
      <c r="AD23" s="22">
        <f t="shared" si="7"/>
        <v>0</v>
      </c>
      <c r="AE23" s="22">
        <f t="shared" si="8"/>
        <v>0</v>
      </c>
      <c r="AF23" s="22">
        <f t="shared" si="9"/>
        <v>0</v>
      </c>
      <c r="AG23" s="22">
        <f t="shared" si="10"/>
        <v>0</v>
      </c>
      <c r="AH23" s="22">
        <f t="shared" si="11"/>
        <v>0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L23" s="22">
        <f t="shared" si="15"/>
        <v>0</v>
      </c>
      <c r="AM23" s="22">
        <f t="shared" si="16"/>
        <v>0</v>
      </c>
      <c r="AN23" s="22">
        <f t="shared" si="17"/>
        <v>0</v>
      </c>
      <c r="AO23" s="22">
        <f t="shared" si="18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9"/>
        <v>0</v>
      </c>
      <c r="G24" s="12"/>
      <c r="H24" s="16">
        <f t="shared" si="20"/>
        <v>0</v>
      </c>
      <c r="I24" s="12"/>
      <c r="J24" s="16">
        <f t="shared" si="21"/>
        <v>0</v>
      </c>
      <c r="K24" s="12"/>
      <c r="L24" s="16">
        <f t="shared" si="22"/>
        <v>0</v>
      </c>
      <c r="M24" s="12"/>
      <c r="Z24" s="22">
        <f t="shared" si="3"/>
        <v>0</v>
      </c>
      <c r="AA24" s="22">
        <f t="shared" si="4"/>
        <v>0</v>
      </c>
      <c r="AB24" s="22">
        <f t="shared" si="5"/>
        <v>0</v>
      </c>
      <c r="AC24" s="22">
        <f t="shared" si="6"/>
        <v>0</v>
      </c>
      <c r="AD24" s="22">
        <f t="shared" si="7"/>
        <v>0</v>
      </c>
      <c r="AE24" s="22">
        <f t="shared" si="8"/>
        <v>0</v>
      </c>
      <c r="AF24" s="22">
        <f t="shared" si="9"/>
        <v>0</v>
      </c>
      <c r="AG24" s="22">
        <f t="shared" si="10"/>
        <v>0</v>
      </c>
      <c r="AH24" s="22">
        <f t="shared" si="11"/>
        <v>0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L24" s="22">
        <f t="shared" si="15"/>
        <v>0</v>
      </c>
      <c r="AM24" s="22">
        <f t="shared" si="16"/>
        <v>0</v>
      </c>
      <c r="AN24" s="22">
        <f t="shared" si="17"/>
        <v>0</v>
      </c>
      <c r="AO24" s="22">
        <f t="shared" si="18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9"/>
        <v>0</v>
      </c>
      <c r="G25" s="11"/>
      <c r="H25" s="16">
        <f t="shared" si="20"/>
        <v>0</v>
      </c>
      <c r="I25" s="11"/>
      <c r="J25" s="16">
        <f t="shared" si="21"/>
        <v>0</v>
      </c>
      <c r="K25" s="11"/>
      <c r="L25" s="16">
        <f t="shared" si="22"/>
        <v>0</v>
      </c>
      <c r="M25" s="11"/>
      <c r="Z25" s="22">
        <f t="shared" si="3"/>
        <v>0</v>
      </c>
      <c r="AA25" s="22">
        <f t="shared" si="4"/>
        <v>0</v>
      </c>
      <c r="AB25" s="22">
        <f t="shared" si="5"/>
        <v>0</v>
      </c>
      <c r="AC25" s="22">
        <f t="shared" si="6"/>
        <v>0</v>
      </c>
      <c r="AD25" s="22">
        <f t="shared" si="7"/>
        <v>0</v>
      </c>
      <c r="AE25" s="22">
        <f t="shared" si="8"/>
        <v>0</v>
      </c>
      <c r="AF25" s="22">
        <f t="shared" si="9"/>
        <v>0</v>
      </c>
      <c r="AG25" s="22">
        <f t="shared" si="10"/>
        <v>0</v>
      </c>
      <c r="AH25" s="22">
        <f t="shared" si="11"/>
        <v>0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L25" s="22">
        <f t="shared" si="15"/>
        <v>0</v>
      </c>
      <c r="AM25" s="22">
        <f t="shared" si="16"/>
        <v>0</v>
      </c>
      <c r="AN25" s="22">
        <f t="shared" si="17"/>
        <v>0</v>
      </c>
      <c r="AO25" s="22">
        <f t="shared" si="18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9"/>
        <v>0</v>
      </c>
      <c r="G26" s="12"/>
      <c r="H26" s="16">
        <f t="shared" si="20"/>
        <v>0</v>
      </c>
      <c r="I26" s="12"/>
      <c r="J26" s="16">
        <f t="shared" si="21"/>
        <v>0</v>
      </c>
      <c r="K26" s="12"/>
      <c r="L26" s="16">
        <f t="shared" si="22"/>
        <v>0</v>
      </c>
      <c r="M26" s="12"/>
      <c r="Z26" s="22">
        <f t="shared" si="3"/>
        <v>0</v>
      </c>
      <c r="AA26" s="22">
        <f t="shared" si="4"/>
        <v>0</v>
      </c>
      <c r="AB26" s="22">
        <f t="shared" si="5"/>
        <v>0</v>
      </c>
      <c r="AC26" s="22">
        <f t="shared" si="6"/>
        <v>0</v>
      </c>
      <c r="AD26" s="22">
        <f t="shared" si="7"/>
        <v>0</v>
      </c>
      <c r="AE26" s="22">
        <f t="shared" si="8"/>
        <v>0</v>
      </c>
      <c r="AF26" s="22">
        <f t="shared" si="9"/>
        <v>0</v>
      </c>
      <c r="AG26" s="22">
        <f t="shared" si="10"/>
        <v>0</v>
      </c>
      <c r="AH26" s="22">
        <f t="shared" si="11"/>
        <v>0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L26" s="22">
        <f t="shared" si="15"/>
        <v>0</v>
      </c>
      <c r="AM26" s="22">
        <f t="shared" si="16"/>
        <v>0</v>
      </c>
      <c r="AN26" s="22">
        <f t="shared" si="17"/>
        <v>0</v>
      </c>
      <c r="AO26" s="22">
        <f t="shared" si="18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9"/>
        <v>0</v>
      </c>
      <c r="G27" s="11"/>
      <c r="H27" s="16">
        <f t="shared" si="20"/>
        <v>0</v>
      </c>
      <c r="I27" s="11"/>
      <c r="J27" s="16">
        <f t="shared" si="21"/>
        <v>0</v>
      </c>
      <c r="K27" s="11"/>
      <c r="L27" s="16">
        <f t="shared" si="22"/>
        <v>0</v>
      </c>
      <c r="M27" s="11"/>
      <c r="Z27" s="22">
        <f t="shared" si="3"/>
        <v>0</v>
      </c>
      <c r="AA27" s="22">
        <f t="shared" si="4"/>
        <v>0</v>
      </c>
      <c r="AB27" s="22">
        <f t="shared" si="5"/>
        <v>0</v>
      </c>
      <c r="AC27" s="22">
        <f t="shared" si="6"/>
        <v>0</v>
      </c>
      <c r="AD27" s="22">
        <f t="shared" si="7"/>
        <v>0</v>
      </c>
      <c r="AE27" s="22">
        <f t="shared" si="8"/>
        <v>0</v>
      </c>
      <c r="AF27" s="22">
        <f t="shared" si="9"/>
        <v>0</v>
      </c>
      <c r="AG27" s="22">
        <f t="shared" si="10"/>
        <v>0</v>
      </c>
      <c r="AH27" s="22">
        <f t="shared" si="11"/>
        <v>0</v>
      </c>
      <c r="AI27" s="22">
        <f t="shared" si="12"/>
        <v>0</v>
      </c>
      <c r="AJ27" s="22">
        <f t="shared" si="13"/>
        <v>0</v>
      </c>
      <c r="AK27" s="22">
        <f t="shared" si="14"/>
        <v>0</v>
      </c>
      <c r="AL27" s="22">
        <f t="shared" si="15"/>
        <v>0</v>
      </c>
      <c r="AM27" s="22">
        <f t="shared" si="16"/>
        <v>0</v>
      </c>
      <c r="AN27" s="22">
        <f t="shared" si="17"/>
        <v>0</v>
      </c>
      <c r="AO27" s="22">
        <f t="shared" si="18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9"/>
        <v>0</v>
      </c>
      <c r="G28" s="12"/>
      <c r="H28" s="16">
        <f t="shared" si="20"/>
        <v>0</v>
      </c>
      <c r="I28" s="12"/>
      <c r="J28" s="16">
        <f t="shared" si="21"/>
        <v>0</v>
      </c>
      <c r="K28" s="12"/>
      <c r="L28" s="16">
        <f t="shared" si="22"/>
        <v>0</v>
      </c>
      <c r="M28" s="12"/>
      <c r="Z28" s="22">
        <f t="shared" si="3"/>
        <v>0</v>
      </c>
      <c r="AA28" s="22">
        <f t="shared" si="4"/>
        <v>0</v>
      </c>
      <c r="AB28" s="22">
        <f t="shared" si="5"/>
        <v>0</v>
      </c>
      <c r="AC28" s="22">
        <f t="shared" si="6"/>
        <v>0</v>
      </c>
      <c r="AD28" s="22">
        <f t="shared" si="7"/>
        <v>0</v>
      </c>
      <c r="AE28" s="22">
        <f t="shared" si="8"/>
        <v>0</v>
      </c>
      <c r="AF28" s="22">
        <f t="shared" si="9"/>
        <v>0</v>
      </c>
      <c r="AG28" s="22">
        <f t="shared" si="10"/>
        <v>0</v>
      </c>
      <c r="AH28" s="22">
        <f t="shared" si="11"/>
        <v>0</v>
      </c>
      <c r="AI28" s="22">
        <f t="shared" si="12"/>
        <v>0</v>
      </c>
      <c r="AJ28" s="22">
        <f t="shared" si="13"/>
        <v>0</v>
      </c>
      <c r="AK28" s="22">
        <f t="shared" si="14"/>
        <v>0</v>
      </c>
      <c r="AL28" s="22">
        <f t="shared" si="15"/>
        <v>0</v>
      </c>
      <c r="AM28" s="22">
        <f t="shared" si="16"/>
        <v>0</v>
      </c>
      <c r="AN28" s="22">
        <f t="shared" si="17"/>
        <v>0</v>
      </c>
      <c r="AO28" s="22">
        <f t="shared" si="18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9"/>
        <v>0</v>
      </c>
      <c r="G29" s="11"/>
      <c r="H29" s="16">
        <f t="shared" si="20"/>
        <v>0</v>
      </c>
      <c r="I29" s="11"/>
      <c r="J29" s="16">
        <f t="shared" si="21"/>
        <v>0</v>
      </c>
      <c r="K29" s="11"/>
      <c r="L29" s="16">
        <f t="shared" si="22"/>
        <v>0</v>
      </c>
      <c r="M29" s="11"/>
      <c r="Z29" s="22">
        <f t="shared" si="3"/>
        <v>0</v>
      </c>
      <c r="AA29" s="22">
        <f t="shared" si="4"/>
        <v>0</v>
      </c>
      <c r="AB29" s="22">
        <f t="shared" si="5"/>
        <v>0</v>
      </c>
      <c r="AC29" s="22">
        <f t="shared" si="6"/>
        <v>0</v>
      </c>
      <c r="AD29" s="22">
        <f t="shared" si="7"/>
        <v>0</v>
      </c>
      <c r="AE29" s="22">
        <f t="shared" si="8"/>
        <v>0</v>
      </c>
      <c r="AF29" s="22">
        <f t="shared" si="9"/>
        <v>0</v>
      </c>
      <c r="AG29" s="22">
        <f t="shared" si="10"/>
        <v>0</v>
      </c>
      <c r="AH29" s="22">
        <f t="shared" si="11"/>
        <v>0</v>
      </c>
      <c r="AI29" s="22">
        <f t="shared" si="12"/>
        <v>0</v>
      </c>
      <c r="AJ29" s="22">
        <f t="shared" si="13"/>
        <v>0</v>
      </c>
      <c r="AK29" s="22">
        <f t="shared" si="14"/>
        <v>0</v>
      </c>
      <c r="AL29" s="22">
        <f t="shared" si="15"/>
        <v>0</v>
      </c>
      <c r="AM29" s="22">
        <f t="shared" si="16"/>
        <v>0</v>
      </c>
      <c r="AN29" s="22">
        <f t="shared" si="17"/>
        <v>0</v>
      </c>
      <c r="AO29" s="22">
        <f t="shared" si="18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9"/>
        <v>0</v>
      </c>
      <c r="G30" s="12"/>
      <c r="H30" s="16">
        <f t="shared" si="20"/>
        <v>0</v>
      </c>
      <c r="I30" s="12"/>
      <c r="J30" s="16">
        <f t="shared" si="21"/>
        <v>0</v>
      </c>
      <c r="K30" s="12"/>
      <c r="L30" s="16">
        <f t="shared" si="22"/>
        <v>0</v>
      </c>
      <c r="M30" s="12"/>
      <c r="Z30" s="22">
        <f t="shared" si="3"/>
        <v>0</v>
      </c>
      <c r="AA30" s="22">
        <f t="shared" si="4"/>
        <v>0</v>
      </c>
      <c r="AB30" s="22">
        <f t="shared" si="5"/>
        <v>0</v>
      </c>
      <c r="AC30" s="22">
        <f t="shared" si="6"/>
        <v>0</v>
      </c>
      <c r="AD30" s="22">
        <f t="shared" si="7"/>
        <v>0</v>
      </c>
      <c r="AE30" s="22">
        <f t="shared" si="8"/>
        <v>0</v>
      </c>
      <c r="AF30" s="22">
        <f t="shared" si="9"/>
        <v>0</v>
      </c>
      <c r="AG30" s="22">
        <f t="shared" si="10"/>
        <v>0</v>
      </c>
      <c r="AH30" s="22">
        <f t="shared" si="11"/>
        <v>0</v>
      </c>
      <c r="AI30" s="22">
        <f t="shared" si="12"/>
        <v>0</v>
      </c>
      <c r="AJ30" s="22">
        <f t="shared" si="13"/>
        <v>0</v>
      </c>
      <c r="AK30" s="22">
        <f t="shared" si="14"/>
        <v>0</v>
      </c>
      <c r="AL30" s="22">
        <f t="shared" si="15"/>
        <v>0</v>
      </c>
      <c r="AM30" s="22">
        <f t="shared" si="16"/>
        <v>0</v>
      </c>
      <c r="AN30" s="22">
        <f t="shared" si="17"/>
        <v>0</v>
      </c>
      <c r="AO30" s="22">
        <f t="shared" si="18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9"/>
        <v>0</v>
      </c>
      <c r="G31" s="11"/>
      <c r="H31" s="16">
        <f t="shared" si="20"/>
        <v>0</v>
      </c>
      <c r="I31" s="11"/>
      <c r="J31" s="16">
        <f t="shared" si="21"/>
        <v>0</v>
      </c>
      <c r="K31" s="11"/>
      <c r="L31" s="16">
        <f t="shared" si="22"/>
        <v>0</v>
      </c>
      <c r="M31" s="11"/>
      <c r="Z31" s="22">
        <f t="shared" si="3"/>
        <v>0</v>
      </c>
      <c r="AA31" s="22">
        <f t="shared" si="4"/>
        <v>0</v>
      </c>
      <c r="AB31" s="22">
        <f t="shared" si="5"/>
        <v>0</v>
      </c>
      <c r="AC31" s="22">
        <f t="shared" si="6"/>
        <v>0</v>
      </c>
      <c r="AD31" s="22">
        <f t="shared" si="7"/>
        <v>0</v>
      </c>
      <c r="AE31" s="22">
        <f t="shared" si="8"/>
        <v>0</v>
      </c>
      <c r="AF31" s="22">
        <f t="shared" si="9"/>
        <v>0</v>
      </c>
      <c r="AG31" s="22">
        <f t="shared" si="10"/>
        <v>0</v>
      </c>
      <c r="AH31" s="22">
        <f t="shared" si="11"/>
        <v>0</v>
      </c>
      <c r="AI31" s="22">
        <f t="shared" si="12"/>
        <v>0</v>
      </c>
      <c r="AJ31" s="22">
        <f t="shared" si="13"/>
        <v>0</v>
      </c>
      <c r="AK31" s="22">
        <f t="shared" si="14"/>
        <v>0</v>
      </c>
      <c r="AL31" s="22">
        <f t="shared" si="15"/>
        <v>0</v>
      </c>
      <c r="AM31" s="22">
        <f t="shared" si="16"/>
        <v>0</v>
      </c>
      <c r="AN31" s="22">
        <f t="shared" si="17"/>
        <v>0</v>
      </c>
      <c r="AO31" s="22">
        <f t="shared" si="18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9"/>
        <v>0</v>
      </c>
      <c r="G32" s="12"/>
      <c r="H32" s="16">
        <f t="shared" si="20"/>
        <v>0</v>
      </c>
      <c r="I32" s="12"/>
      <c r="J32" s="16">
        <f t="shared" si="21"/>
        <v>0</v>
      </c>
      <c r="K32" s="12"/>
      <c r="L32" s="16">
        <f t="shared" si="22"/>
        <v>0</v>
      </c>
      <c r="M32" s="12"/>
      <c r="Z32" s="22">
        <f t="shared" si="3"/>
        <v>0</v>
      </c>
      <c r="AA32" s="22">
        <f t="shared" si="4"/>
        <v>0</v>
      </c>
      <c r="AB32" s="22">
        <f t="shared" si="5"/>
        <v>0</v>
      </c>
      <c r="AC32" s="22">
        <f t="shared" si="6"/>
        <v>0</v>
      </c>
      <c r="AD32" s="22">
        <f t="shared" si="7"/>
        <v>0</v>
      </c>
      <c r="AE32" s="22">
        <f t="shared" si="8"/>
        <v>0</v>
      </c>
      <c r="AF32" s="22">
        <f t="shared" si="9"/>
        <v>0</v>
      </c>
      <c r="AG32" s="22">
        <f t="shared" si="10"/>
        <v>0</v>
      </c>
      <c r="AH32" s="22">
        <f t="shared" si="11"/>
        <v>0</v>
      </c>
      <c r="AI32" s="22">
        <f t="shared" si="12"/>
        <v>0</v>
      </c>
      <c r="AJ32" s="22">
        <f t="shared" si="13"/>
        <v>0</v>
      </c>
      <c r="AK32" s="22">
        <f t="shared" si="14"/>
        <v>0</v>
      </c>
      <c r="AL32" s="22">
        <f t="shared" si="15"/>
        <v>0</v>
      </c>
      <c r="AM32" s="22">
        <f t="shared" si="16"/>
        <v>0</v>
      </c>
      <c r="AN32" s="22">
        <f t="shared" si="17"/>
        <v>0</v>
      </c>
      <c r="AO32" s="22">
        <f t="shared" si="18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9"/>
        <v>0</v>
      </c>
      <c r="G33" s="11"/>
      <c r="H33" s="16">
        <f t="shared" si="20"/>
        <v>0</v>
      </c>
      <c r="I33" s="11"/>
      <c r="J33" s="16">
        <f t="shared" si="21"/>
        <v>0</v>
      </c>
      <c r="K33" s="11"/>
      <c r="L33" s="16">
        <f t="shared" si="22"/>
        <v>0</v>
      </c>
      <c r="M33" s="11"/>
      <c r="Z33" s="22">
        <f t="shared" si="3"/>
        <v>0</v>
      </c>
      <c r="AA33" s="22">
        <f t="shared" si="4"/>
        <v>0</v>
      </c>
      <c r="AB33" s="22">
        <f t="shared" si="5"/>
        <v>0</v>
      </c>
      <c r="AC33" s="22">
        <f t="shared" si="6"/>
        <v>0</v>
      </c>
      <c r="AD33" s="22">
        <f t="shared" si="7"/>
        <v>0</v>
      </c>
      <c r="AE33" s="22">
        <f t="shared" si="8"/>
        <v>0</v>
      </c>
      <c r="AF33" s="22">
        <f t="shared" si="9"/>
        <v>0</v>
      </c>
      <c r="AG33" s="22">
        <f t="shared" si="10"/>
        <v>0</v>
      </c>
      <c r="AH33" s="22">
        <f t="shared" si="11"/>
        <v>0</v>
      </c>
      <c r="AI33" s="22">
        <f t="shared" si="12"/>
        <v>0</v>
      </c>
      <c r="AJ33" s="22">
        <f t="shared" si="13"/>
        <v>0</v>
      </c>
      <c r="AK33" s="22">
        <f t="shared" si="14"/>
        <v>0</v>
      </c>
      <c r="AL33" s="22">
        <f t="shared" si="15"/>
        <v>0</v>
      </c>
      <c r="AM33" s="22">
        <f t="shared" si="16"/>
        <v>0</v>
      </c>
      <c r="AN33" s="22">
        <f t="shared" si="17"/>
        <v>0</v>
      </c>
      <c r="AO33" s="22">
        <f t="shared" si="18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9"/>
        <v>0</v>
      </c>
      <c r="G34" s="12"/>
      <c r="H34" s="16">
        <f t="shared" si="20"/>
        <v>0</v>
      </c>
      <c r="I34" s="12"/>
      <c r="J34" s="16">
        <f t="shared" si="21"/>
        <v>0</v>
      </c>
      <c r="K34" s="12"/>
      <c r="L34" s="16">
        <f t="shared" si="22"/>
        <v>0</v>
      </c>
      <c r="M34" s="12"/>
      <c r="Z34" s="22">
        <f t="shared" si="3"/>
        <v>0</v>
      </c>
      <c r="AA34" s="22">
        <f t="shared" si="4"/>
        <v>0</v>
      </c>
      <c r="AB34" s="22">
        <f t="shared" si="5"/>
        <v>0</v>
      </c>
      <c r="AC34" s="22">
        <f t="shared" si="6"/>
        <v>0</v>
      </c>
      <c r="AD34" s="22">
        <f t="shared" si="7"/>
        <v>0</v>
      </c>
      <c r="AE34" s="22">
        <f t="shared" si="8"/>
        <v>0</v>
      </c>
      <c r="AF34" s="22">
        <f t="shared" si="9"/>
        <v>0</v>
      </c>
      <c r="AG34" s="22">
        <f t="shared" si="10"/>
        <v>0</v>
      </c>
      <c r="AH34" s="22">
        <f t="shared" si="11"/>
        <v>0</v>
      </c>
      <c r="AI34" s="22">
        <f t="shared" si="12"/>
        <v>0</v>
      </c>
      <c r="AJ34" s="22">
        <f t="shared" si="13"/>
        <v>0</v>
      </c>
      <c r="AK34" s="22">
        <f t="shared" si="14"/>
        <v>0</v>
      </c>
      <c r="AL34" s="22">
        <f t="shared" si="15"/>
        <v>0</v>
      </c>
      <c r="AM34" s="22">
        <f t="shared" si="16"/>
        <v>0</v>
      </c>
      <c r="AN34" s="22">
        <f t="shared" si="17"/>
        <v>0</v>
      </c>
      <c r="AO34" s="22">
        <f t="shared" si="18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9"/>
        <v>0</v>
      </c>
      <c r="G35" s="11"/>
      <c r="H35" s="16">
        <f t="shared" si="20"/>
        <v>0</v>
      </c>
      <c r="I35" s="11"/>
      <c r="J35" s="16">
        <f t="shared" si="21"/>
        <v>0</v>
      </c>
      <c r="K35" s="11"/>
      <c r="L35" s="16">
        <f t="shared" si="22"/>
        <v>0</v>
      </c>
      <c r="M35" s="11"/>
      <c r="Z35" s="22">
        <f t="shared" si="3"/>
        <v>0</v>
      </c>
      <c r="AA35" s="22">
        <f t="shared" si="4"/>
        <v>0</v>
      </c>
      <c r="AB35" s="22">
        <f t="shared" si="5"/>
        <v>0</v>
      </c>
      <c r="AC35" s="22">
        <f t="shared" si="6"/>
        <v>0</v>
      </c>
      <c r="AD35" s="22">
        <f t="shared" si="7"/>
        <v>0</v>
      </c>
      <c r="AE35" s="22">
        <f t="shared" si="8"/>
        <v>0</v>
      </c>
      <c r="AF35" s="22">
        <f t="shared" si="9"/>
        <v>0</v>
      </c>
      <c r="AG35" s="22">
        <f t="shared" si="10"/>
        <v>0</v>
      </c>
      <c r="AH35" s="22">
        <f t="shared" si="11"/>
        <v>0</v>
      </c>
      <c r="AI35" s="22">
        <f t="shared" si="12"/>
        <v>0</v>
      </c>
      <c r="AJ35" s="22">
        <f t="shared" si="13"/>
        <v>0</v>
      </c>
      <c r="AK35" s="22">
        <f t="shared" si="14"/>
        <v>0</v>
      </c>
      <c r="AL35" s="22">
        <f t="shared" si="15"/>
        <v>0</v>
      </c>
      <c r="AM35" s="22">
        <f t="shared" si="16"/>
        <v>0</v>
      </c>
      <c r="AN35" s="22">
        <f t="shared" si="17"/>
        <v>0</v>
      </c>
      <c r="AO35" s="22">
        <f t="shared" si="18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9"/>
        <v>0</v>
      </c>
      <c r="G36" s="12"/>
      <c r="H36" s="16">
        <f t="shared" si="20"/>
        <v>0</v>
      </c>
      <c r="I36" s="12"/>
      <c r="J36" s="16">
        <f t="shared" si="21"/>
        <v>0</v>
      </c>
      <c r="K36" s="12"/>
      <c r="L36" s="16">
        <f t="shared" si="22"/>
        <v>0</v>
      </c>
      <c r="M36" s="12"/>
      <c r="Z36" s="22">
        <f t="shared" si="3"/>
        <v>0</v>
      </c>
      <c r="AA36" s="22">
        <f t="shared" si="4"/>
        <v>0</v>
      </c>
      <c r="AB36" s="22">
        <f t="shared" si="5"/>
        <v>0</v>
      </c>
      <c r="AC36" s="22">
        <f t="shared" si="6"/>
        <v>0</v>
      </c>
      <c r="AD36" s="22">
        <f t="shared" si="7"/>
        <v>0</v>
      </c>
      <c r="AE36" s="22">
        <f t="shared" si="8"/>
        <v>0</v>
      </c>
      <c r="AF36" s="22">
        <f t="shared" si="9"/>
        <v>0</v>
      </c>
      <c r="AG36" s="22">
        <f t="shared" si="10"/>
        <v>0</v>
      </c>
      <c r="AH36" s="22">
        <f t="shared" si="11"/>
        <v>0</v>
      </c>
      <c r="AI36" s="22">
        <f t="shared" si="12"/>
        <v>0</v>
      </c>
      <c r="AJ36" s="22">
        <f t="shared" si="13"/>
        <v>0</v>
      </c>
      <c r="AK36" s="22">
        <f t="shared" si="14"/>
        <v>0</v>
      </c>
      <c r="AL36" s="22">
        <f t="shared" si="15"/>
        <v>0</v>
      </c>
      <c r="AM36" s="22">
        <f t="shared" si="16"/>
        <v>0</v>
      </c>
      <c r="AN36" s="22">
        <f t="shared" si="17"/>
        <v>0</v>
      </c>
      <c r="AO36" s="22">
        <f t="shared" si="18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9"/>
        <v>0</v>
      </c>
      <c r="G37" s="11"/>
      <c r="H37" s="16">
        <f t="shared" si="20"/>
        <v>0</v>
      </c>
      <c r="I37" s="11"/>
      <c r="J37" s="16">
        <f t="shared" si="21"/>
        <v>0</v>
      </c>
      <c r="K37" s="11"/>
      <c r="L37" s="16">
        <f t="shared" si="22"/>
        <v>0</v>
      </c>
      <c r="M37" s="11"/>
      <c r="Z37" s="22">
        <f t="shared" si="3"/>
        <v>0</v>
      </c>
      <c r="AA37" s="22">
        <f t="shared" si="4"/>
        <v>0</v>
      </c>
      <c r="AB37" s="22">
        <f t="shared" si="5"/>
        <v>0</v>
      </c>
      <c r="AC37" s="22">
        <f t="shared" si="6"/>
        <v>0</v>
      </c>
      <c r="AD37" s="22">
        <f t="shared" si="7"/>
        <v>0</v>
      </c>
      <c r="AE37" s="22">
        <f t="shared" si="8"/>
        <v>0</v>
      </c>
      <c r="AF37" s="22">
        <f t="shared" si="9"/>
        <v>0</v>
      </c>
      <c r="AG37" s="22">
        <f t="shared" si="10"/>
        <v>0</v>
      </c>
      <c r="AH37" s="22">
        <f t="shared" si="11"/>
        <v>0</v>
      </c>
      <c r="AI37" s="22">
        <f t="shared" si="12"/>
        <v>0</v>
      </c>
      <c r="AJ37" s="22">
        <f t="shared" si="13"/>
        <v>0</v>
      </c>
      <c r="AK37" s="22">
        <f t="shared" si="14"/>
        <v>0</v>
      </c>
      <c r="AL37" s="22">
        <f t="shared" si="15"/>
        <v>0</v>
      </c>
      <c r="AM37" s="22">
        <f t="shared" si="16"/>
        <v>0</v>
      </c>
      <c r="AN37" s="22">
        <f t="shared" si="17"/>
        <v>0</v>
      </c>
      <c r="AO37" s="22">
        <f t="shared" si="18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9"/>
        <v>0</v>
      </c>
      <c r="G38" s="12"/>
      <c r="H38" s="16">
        <f t="shared" si="20"/>
        <v>0</v>
      </c>
      <c r="I38" s="12"/>
      <c r="J38" s="16">
        <f t="shared" si="21"/>
        <v>0</v>
      </c>
      <c r="K38" s="12"/>
      <c r="L38" s="16">
        <f t="shared" si="22"/>
        <v>0</v>
      </c>
      <c r="M38" s="12"/>
      <c r="Z38" s="22">
        <f t="shared" si="3"/>
        <v>0</v>
      </c>
      <c r="AA38" s="22">
        <f t="shared" si="4"/>
        <v>0</v>
      </c>
      <c r="AB38" s="22">
        <f t="shared" si="5"/>
        <v>0</v>
      </c>
      <c r="AC38" s="22">
        <f t="shared" si="6"/>
        <v>0</v>
      </c>
      <c r="AD38" s="22">
        <f t="shared" si="7"/>
        <v>0</v>
      </c>
      <c r="AE38" s="22">
        <f t="shared" si="8"/>
        <v>0</v>
      </c>
      <c r="AF38" s="22">
        <f t="shared" si="9"/>
        <v>0</v>
      </c>
      <c r="AG38" s="22">
        <f t="shared" si="10"/>
        <v>0</v>
      </c>
      <c r="AH38" s="22">
        <f t="shared" si="11"/>
        <v>0</v>
      </c>
      <c r="AI38" s="22">
        <f t="shared" si="12"/>
        <v>0</v>
      </c>
      <c r="AJ38" s="22">
        <f t="shared" si="13"/>
        <v>0</v>
      </c>
      <c r="AK38" s="22">
        <f t="shared" si="14"/>
        <v>0</v>
      </c>
      <c r="AL38" s="22">
        <f t="shared" si="15"/>
        <v>0</v>
      </c>
      <c r="AM38" s="22">
        <f t="shared" si="16"/>
        <v>0</v>
      </c>
      <c r="AN38" s="22">
        <f t="shared" si="17"/>
        <v>0</v>
      </c>
      <c r="AO38" s="22">
        <f t="shared" si="18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9"/>
        <v>0</v>
      </c>
      <c r="G39" s="11"/>
      <c r="H39" s="16">
        <f t="shared" si="20"/>
        <v>0</v>
      </c>
      <c r="I39" s="11"/>
      <c r="J39" s="16">
        <f t="shared" si="21"/>
        <v>0</v>
      </c>
      <c r="K39" s="11"/>
      <c r="L39" s="16">
        <f t="shared" si="22"/>
        <v>0</v>
      </c>
      <c r="M39" s="11"/>
      <c r="Z39" s="22">
        <f t="shared" si="3"/>
        <v>0</v>
      </c>
      <c r="AA39" s="22">
        <f t="shared" si="4"/>
        <v>0</v>
      </c>
      <c r="AB39" s="22">
        <f t="shared" si="5"/>
        <v>0</v>
      </c>
      <c r="AC39" s="22">
        <f t="shared" si="6"/>
        <v>0</v>
      </c>
      <c r="AD39" s="22">
        <f t="shared" si="7"/>
        <v>0</v>
      </c>
      <c r="AE39" s="22">
        <f t="shared" si="8"/>
        <v>0</v>
      </c>
      <c r="AF39" s="22">
        <f t="shared" si="9"/>
        <v>0</v>
      </c>
      <c r="AG39" s="22">
        <f t="shared" si="10"/>
        <v>0</v>
      </c>
      <c r="AH39" s="22">
        <f t="shared" si="11"/>
        <v>0</v>
      </c>
      <c r="AI39" s="22">
        <f t="shared" si="12"/>
        <v>0</v>
      </c>
      <c r="AJ39" s="22">
        <f t="shared" si="13"/>
        <v>0</v>
      </c>
      <c r="AK39" s="22">
        <f t="shared" si="14"/>
        <v>0</v>
      </c>
      <c r="AL39" s="22">
        <f t="shared" si="15"/>
        <v>0</v>
      </c>
      <c r="AM39" s="22">
        <f t="shared" si="16"/>
        <v>0</v>
      </c>
      <c r="AN39" s="22">
        <f t="shared" si="17"/>
        <v>0</v>
      </c>
      <c r="AO39" s="22">
        <f t="shared" si="18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9"/>
        <v>0</v>
      </c>
      <c r="G40" s="12"/>
      <c r="H40" s="16">
        <f t="shared" si="20"/>
        <v>0</v>
      </c>
      <c r="I40" s="12"/>
      <c r="J40" s="16">
        <f t="shared" si="21"/>
        <v>0</v>
      </c>
      <c r="K40" s="12"/>
      <c r="L40" s="16">
        <f t="shared" si="22"/>
        <v>0</v>
      </c>
      <c r="M40" s="12"/>
      <c r="Z40" s="22">
        <f t="shared" si="3"/>
        <v>0</v>
      </c>
      <c r="AA40" s="22">
        <f t="shared" si="4"/>
        <v>0</v>
      </c>
      <c r="AB40" s="22">
        <f t="shared" si="5"/>
        <v>0</v>
      </c>
      <c r="AC40" s="22">
        <f t="shared" si="6"/>
        <v>0</v>
      </c>
      <c r="AD40" s="22">
        <f t="shared" si="7"/>
        <v>0</v>
      </c>
      <c r="AE40" s="22">
        <f t="shared" si="8"/>
        <v>0</v>
      </c>
      <c r="AF40" s="22">
        <f t="shared" si="9"/>
        <v>0</v>
      </c>
      <c r="AG40" s="22">
        <f t="shared" si="10"/>
        <v>0</v>
      </c>
      <c r="AH40" s="22">
        <f t="shared" si="11"/>
        <v>0</v>
      </c>
      <c r="AI40" s="22">
        <f t="shared" si="12"/>
        <v>0</v>
      </c>
      <c r="AJ40" s="22">
        <f t="shared" si="13"/>
        <v>0</v>
      </c>
      <c r="AK40" s="22">
        <f t="shared" si="14"/>
        <v>0</v>
      </c>
      <c r="AL40" s="22">
        <f t="shared" si="15"/>
        <v>0</v>
      </c>
      <c r="AM40" s="22">
        <f t="shared" si="16"/>
        <v>0</v>
      </c>
      <c r="AN40" s="22">
        <f t="shared" si="17"/>
        <v>0</v>
      </c>
      <c r="AO40" s="22">
        <f t="shared" si="18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9"/>
        <v>0</v>
      </c>
      <c r="G41" s="11"/>
      <c r="H41" s="16">
        <f t="shared" si="20"/>
        <v>0</v>
      </c>
      <c r="I41" s="11"/>
      <c r="J41" s="16">
        <f t="shared" si="21"/>
        <v>0</v>
      </c>
      <c r="K41" s="11"/>
      <c r="L41" s="16">
        <f t="shared" si="22"/>
        <v>0</v>
      </c>
      <c r="M41" s="11"/>
      <c r="Z41" s="22">
        <f t="shared" si="3"/>
        <v>0</v>
      </c>
      <c r="AA41" s="22">
        <f t="shared" si="4"/>
        <v>0</v>
      </c>
      <c r="AB41" s="22">
        <f t="shared" si="5"/>
        <v>0</v>
      </c>
      <c r="AC41" s="22">
        <f t="shared" si="6"/>
        <v>0</v>
      </c>
      <c r="AD41" s="22">
        <f t="shared" si="7"/>
        <v>0</v>
      </c>
      <c r="AE41" s="22">
        <f t="shared" si="8"/>
        <v>0</v>
      </c>
      <c r="AF41" s="22">
        <f t="shared" si="9"/>
        <v>0</v>
      </c>
      <c r="AG41" s="22">
        <f t="shared" si="10"/>
        <v>0</v>
      </c>
      <c r="AH41" s="22">
        <f t="shared" si="11"/>
        <v>0</v>
      </c>
      <c r="AI41" s="22">
        <f t="shared" si="12"/>
        <v>0</v>
      </c>
      <c r="AJ41" s="22">
        <f t="shared" si="13"/>
        <v>0</v>
      </c>
      <c r="AK41" s="22">
        <f t="shared" si="14"/>
        <v>0</v>
      </c>
      <c r="AL41" s="22">
        <f t="shared" si="15"/>
        <v>0</v>
      </c>
      <c r="AM41" s="22">
        <f t="shared" si="16"/>
        <v>0</v>
      </c>
      <c r="AN41" s="22">
        <f t="shared" si="17"/>
        <v>0</v>
      </c>
      <c r="AO41" s="22">
        <f t="shared" si="18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9"/>
        <v>0</v>
      </c>
      <c r="G42" s="12"/>
      <c r="H42" s="16">
        <f t="shared" si="20"/>
        <v>0</v>
      </c>
      <c r="I42" s="12"/>
      <c r="J42" s="16">
        <f t="shared" si="21"/>
        <v>0</v>
      </c>
      <c r="K42" s="12"/>
      <c r="L42" s="16">
        <f t="shared" si="22"/>
        <v>0</v>
      </c>
      <c r="M42" s="12"/>
      <c r="Z42" s="22">
        <f t="shared" si="3"/>
        <v>0</v>
      </c>
      <c r="AA42" s="22">
        <f t="shared" si="4"/>
        <v>0</v>
      </c>
      <c r="AB42" s="22">
        <f t="shared" si="5"/>
        <v>0</v>
      </c>
      <c r="AC42" s="22">
        <f t="shared" si="6"/>
        <v>0</v>
      </c>
      <c r="AD42" s="22">
        <f t="shared" si="7"/>
        <v>0</v>
      </c>
      <c r="AE42" s="22">
        <f t="shared" si="8"/>
        <v>0</v>
      </c>
      <c r="AF42" s="22">
        <f t="shared" si="9"/>
        <v>0</v>
      </c>
      <c r="AG42" s="22">
        <f t="shared" si="10"/>
        <v>0</v>
      </c>
      <c r="AH42" s="22">
        <f t="shared" si="11"/>
        <v>0</v>
      </c>
      <c r="AI42" s="22">
        <f t="shared" si="12"/>
        <v>0</v>
      </c>
      <c r="AJ42" s="22">
        <f t="shared" si="13"/>
        <v>0</v>
      </c>
      <c r="AK42" s="22">
        <f t="shared" si="14"/>
        <v>0</v>
      </c>
      <c r="AL42" s="22">
        <f t="shared" si="15"/>
        <v>0</v>
      </c>
      <c r="AM42" s="22">
        <f t="shared" si="16"/>
        <v>0</v>
      </c>
      <c r="AN42" s="22">
        <f t="shared" si="17"/>
        <v>0</v>
      </c>
      <c r="AO42" s="22">
        <f t="shared" si="18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19"/>
        <v>0</v>
      </c>
      <c r="G43" s="13"/>
      <c r="H43" s="16">
        <f t="shared" si="20"/>
        <v>0</v>
      </c>
      <c r="I43" s="13"/>
      <c r="J43" s="16">
        <f t="shared" si="21"/>
        <v>0</v>
      </c>
      <c r="K43" s="13"/>
      <c r="L43" s="16">
        <f t="shared" si="22"/>
        <v>0</v>
      </c>
      <c r="M43" s="13"/>
      <c r="Z43" s="22">
        <f t="shared" si="3"/>
        <v>0</v>
      </c>
      <c r="AA43" s="22">
        <f t="shared" si="4"/>
        <v>0</v>
      </c>
      <c r="AB43" s="22">
        <f t="shared" si="5"/>
        <v>0</v>
      </c>
      <c r="AC43" s="22">
        <f t="shared" si="6"/>
        <v>0</v>
      </c>
      <c r="AD43" s="22">
        <f t="shared" si="7"/>
        <v>0</v>
      </c>
      <c r="AE43" s="22">
        <f t="shared" si="8"/>
        <v>0</v>
      </c>
      <c r="AF43" s="22">
        <f t="shared" si="9"/>
        <v>0</v>
      </c>
      <c r="AG43" s="22">
        <f t="shared" si="10"/>
        <v>0</v>
      </c>
      <c r="AH43" s="22">
        <f t="shared" si="11"/>
        <v>0</v>
      </c>
      <c r="AI43" s="22">
        <f t="shared" si="12"/>
        <v>0</v>
      </c>
      <c r="AJ43" s="22">
        <f t="shared" si="13"/>
        <v>0</v>
      </c>
      <c r="AK43" s="22">
        <f t="shared" si="14"/>
        <v>0</v>
      </c>
      <c r="AL43" s="22">
        <f t="shared" si="15"/>
        <v>0</v>
      </c>
      <c r="AM43" s="22">
        <f t="shared" si="16"/>
        <v>0</v>
      </c>
      <c r="AN43" s="22">
        <f t="shared" si="17"/>
        <v>0</v>
      </c>
      <c r="AO43" s="22">
        <f t="shared" si="18"/>
        <v>0</v>
      </c>
    </row>
  </sheetData>
  <sheetProtection algorithmName="SHA-512" hashValue="XftEhxCXL4Ljms3Kf1Wg+wdMEdMwNAI2f87iKO2tVkA5jIS4qzob/Ze170JU183LAsav5No0HkTXla0ZpTdTFw==" saltValue="UwAtEsX6oGwKZsCyAz7fH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85546875" style="4" bestFit="1" customWidth="1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59</v>
      </c>
      <c r="Z1" s="30" t="s">
        <v>83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2">
        <f>ROUND(1*D4*E4+2*F4*G4+2*H4*I4+1*J4*K4+1*L4*M4,2)</f>
        <v>0</v>
      </c>
      <c r="AA4" s="22">
        <f>1*D4+2*F4+2*H4+1*J4+1*L4</f>
        <v>0</v>
      </c>
      <c r="AB4" s="22"/>
      <c r="AC4" s="22"/>
      <c r="AD4" s="22">
        <f>ROUND(1*D4*E4+1*F4*G4+1*H4*I4,2)</f>
        <v>0</v>
      </c>
      <c r="AE4" s="22">
        <f>1*D4+1*F4+1*H4</f>
        <v>0</v>
      </c>
      <c r="AF4" s="22"/>
      <c r="AG4" s="22"/>
      <c r="AH4" s="22">
        <f>ROUND(1*D4*E4+1*H4*I4+3*J4*K4+1*L4*M4,2)</f>
        <v>0</v>
      </c>
      <c r="AI4" s="22">
        <f>1*D4+1*H4+3*J4+1*L4</f>
        <v>0</v>
      </c>
      <c r="AJ4" s="22">
        <f>ROUND(1*D4*E4+2*F4*G4+3*H4*I4+2*J4*K4+4*L4*M4,2)</f>
        <v>0</v>
      </c>
      <c r="AK4" s="22">
        <f>1*D4+2*F4+3*H4+2*J4+4*L4</f>
        <v>0</v>
      </c>
      <c r="AL4" s="22"/>
      <c r="AM4" s="22"/>
      <c r="AN4" s="22">
        <f>ROUND(1*J4*K4,2)</f>
        <v>0</v>
      </c>
      <c r="AO4" s="22">
        <f>1*J4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Z5" s="22">
        <f t="shared" ref="Z5:Z40" si="3">ROUND(1*D5*E5+2*F5*G5+2*H5*I5+1*J5*K5+1*L5*M5,2)</f>
        <v>0</v>
      </c>
      <c r="AA5" s="22">
        <f t="shared" ref="AA5:AA40" si="4">1*D5+2*F5+2*H5+1*J5+1*L5</f>
        <v>0</v>
      </c>
      <c r="AB5" s="22"/>
      <c r="AC5" s="22"/>
      <c r="AD5" s="22">
        <f t="shared" ref="AD5:AD40" si="5">ROUND(1*D5*E5+1*F5*G5+1*H5*I5,2)</f>
        <v>0</v>
      </c>
      <c r="AE5" s="22">
        <f t="shared" ref="AE5:AE40" si="6">1*D5+1*F5+1*H5</f>
        <v>0</v>
      </c>
      <c r="AF5" s="22"/>
      <c r="AG5" s="22"/>
      <c r="AH5" s="22">
        <f t="shared" ref="AH5:AH40" si="7">ROUND(1*D5*E5+1*H5*I5+3*J5*K5+1*L5*M5,2)</f>
        <v>0</v>
      </c>
      <c r="AI5" s="22">
        <f t="shared" ref="AI5:AI40" si="8">1*D5+1*H5+3*J5+1*L5</f>
        <v>0</v>
      </c>
      <c r="AJ5" s="22">
        <f t="shared" ref="AJ5:AJ40" si="9">ROUND(1*D5*E5+2*F5*G5+3*H5*I5+2*J5*K5+4*L5*M5,2)</f>
        <v>0</v>
      </c>
      <c r="AK5" s="22">
        <f t="shared" ref="AK5:AK40" si="10">1*D5+2*F5+3*H5+2*J5+4*L5</f>
        <v>0</v>
      </c>
      <c r="AL5" s="22"/>
      <c r="AM5" s="22"/>
      <c r="AN5" s="22">
        <f t="shared" ref="AN5:AN40" si="11">ROUND(1*J5*K5,2)</f>
        <v>0</v>
      </c>
      <c r="AO5" s="22">
        <f t="shared" ref="AO5:AO40" si="12">1*J5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Z6" s="22">
        <f t="shared" si="3"/>
        <v>0</v>
      </c>
      <c r="AA6" s="22">
        <f t="shared" si="4"/>
        <v>0</v>
      </c>
      <c r="AB6" s="22"/>
      <c r="AC6" s="22"/>
      <c r="AD6" s="22">
        <f t="shared" si="5"/>
        <v>0</v>
      </c>
      <c r="AE6" s="22">
        <f t="shared" si="6"/>
        <v>0</v>
      </c>
      <c r="AF6" s="22"/>
      <c r="AG6" s="22"/>
      <c r="AH6" s="22">
        <f t="shared" si="7"/>
        <v>0</v>
      </c>
      <c r="AI6" s="22">
        <f t="shared" si="8"/>
        <v>0</v>
      </c>
      <c r="AJ6" s="22">
        <f t="shared" si="9"/>
        <v>0</v>
      </c>
      <c r="AK6" s="22">
        <f t="shared" si="10"/>
        <v>0</v>
      </c>
      <c r="AL6" s="22"/>
      <c r="AM6" s="22"/>
      <c r="AN6" s="22">
        <f t="shared" si="11"/>
        <v>0</v>
      </c>
      <c r="AO6" s="22">
        <f t="shared" si="12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Z7" s="22">
        <f t="shared" si="3"/>
        <v>0</v>
      </c>
      <c r="AA7" s="22">
        <f t="shared" si="4"/>
        <v>0</v>
      </c>
      <c r="AB7" s="22"/>
      <c r="AC7" s="22"/>
      <c r="AD7" s="22">
        <f t="shared" si="5"/>
        <v>0</v>
      </c>
      <c r="AE7" s="22">
        <f t="shared" si="6"/>
        <v>0</v>
      </c>
      <c r="AF7" s="22"/>
      <c r="AG7" s="22"/>
      <c r="AH7" s="22">
        <f t="shared" si="7"/>
        <v>0</v>
      </c>
      <c r="AI7" s="22">
        <f t="shared" si="8"/>
        <v>0</v>
      </c>
      <c r="AJ7" s="22">
        <f t="shared" si="9"/>
        <v>0</v>
      </c>
      <c r="AK7" s="22">
        <f t="shared" si="10"/>
        <v>0</v>
      </c>
      <c r="AL7" s="22"/>
      <c r="AM7" s="22"/>
      <c r="AN7" s="22">
        <f t="shared" si="11"/>
        <v>0</v>
      </c>
      <c r="AO7" s="22">
        <f t="shared" si="12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Z8" s="22">
        <f t="shared" si="3"/>
        <v>0</v>
      </c>
      <c r="AA8" s="22">
        <f t="shared" si="4"/>
        <v>0</v>
      </c>
      <c r="AB8" s="22"/>
      <c r="AC8" s="22"/>
      <c r="AD8" s="22">
        <f t="shared" si="5"/>
        <v>0</v>
      </c>
      <c r="AE8" s="22">
        <f t="shared" si="6"/>
        <v>0</v>
      </c>
      <c r="AF8" s="22"/>
      <c r="AG8" s="22"/>
      <c r="AH8" s="22">
        <f t="shared" si="7"/>
        <v>0</v>
      </c>
      <c r="AI8" s="22">
        <f t="shared" si="8"/>
        <v>0</v>
      </c>
      <c r="AJ8" s="22">
        <f t="shared" si="9"/>
        <v>0</v>
      </c>
      <c r="AK8" s="22">
        <f t="shared" si="10"/>
        <v>0</v>
      </c>
      <c r="AL8" s="22"/>
      <c r="AM8" s="22"/>
      <c r="AN8" s="22">
        <f t="shared" si="11"/>
        <v>0</v>
      </c>
      <c r="AO8" s="22">
        <f t="shared" si="12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Z9" s="22">
        <f t="shared" si="3"/>
        <v>0</v>
      </c>
      <c r="AA9" s="22">
        <f t="shared" si="4"/>
        <v>0</v>
      </c>
      <c r="AB9" s="22"/>
      <c r="AC9" s="22"/>
      <c r="AD9" s="22">
        <f t="shared" si="5"/>
        <v>0</v>
      </c>
      <c r="AE9" s="22">
        <f t="shared" si="6"/>
        <v>0</v>
      </c>
      <c r="AF9" s="22"/>
      <c r="AG9" s="22"/>
      <c r="AH9" s="22">
        <f t="shared" si="7"/>
        <v>0</v>
      </c>
      <c r="AI9" s="22">
        <f t="shared" si="8"/>
        <v>0</v>
      </c>
      <c r="AJ9" s="22">
        <f t="shared" si="9"/>
        <v>0</v>
      </c>
      <c r="AK9" s="22">
        <f t="shared" si="10"/>
        <v>0</v>
      </c>
      <c r="AL9" s="22"/>
      <c r="AM9" s="22"/>
      <c r="AN9" s="22">
        <f t="shared" si="11"/>
        <v>0</v>
      </c>
      <c r="AO9" s="22">
        <f t="shared" si="12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Z10" s="22">
        <f t="shared" si="3"/>
        <v>0</v>
      </c>
      <c r="AA10" s="22">
        <f t="shared" si="4"/>
        <v>0</v>
      </c>
      <c r="AB10" s="22"/>
      <c r="AC10" s="22"/>
      <c r="AD10" s="22">
        <f t="shared" si="5"/>
        <v>0</v>
      </c>
      <c r="AE10" s="22">
        <f t="shared" si="6"/>
        <v>0</v>
      </c>
      <c r="AF10" s="22"/>
      <c r="AG10" s="22"/>
      <c r="AH10" s="22">
        <f t="shared" si="7"/>
        <v>0</v>
      </c>
      <c r="AI10" s="22">
        <f t="shared" si="8"/>
        <v>0</v>
      </c>
      <c r="AJ10" s="22">
        <f t="shared" si="9"/>
        <v>0</v>
      </c>
      <c r="AK10" s="22">
        <f t="shared" si="10"/>
        <v>0</v>
      </c>
      <c r="AL10" s="22"/>
      <c r="AM10" s="22"/>
      <c r="AN10" s="22">
        <f t="shared" si="11"/>
        <v>0</v>
      </c>
      <c r="AO10" s="22">
        <f t="shared" si="12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Z11" s="22">
        <f t="shared" si="3"/>
        <v>0</v>
      </c>
      <c r="AA11" s="22">
        <f t="shared" si="4"/>
        <v>0</v>
      </c>
      <c r="AB11" s="22"/>
      <c r="AC11" s="22"/>
      <c r="AD11" s="22">
        <f t="shared" si="5"/>
        <v>0</v>
      </c>
      <c r="AE11" s="22">
        <f t="shared" si="6"/>
        <v>0</v>
      </c>
      <c r="AF11" s="22"/>
      <c r="AG11" s="22"/>
      <c r="AH11" s="22">
        <f t="shared" si="7"/>
        <v>0</v>
      </c>
      <c r="AI11" s="22">
        <f t="shared" si="8"/>
        <v>0</v>
      </c>
      <c r="AJ11" s="22">
        <f t="shared" si="9"/>
        <v>0</v>
      </c>
      <c r="AK11" s="22">
        <f t="shared" si="10"/>
        <v>0</v>
      </c>
      <c r="AL11" s="22"/>
      <c r="AM11" s="22"/>
      <c r="AN11" s="22">
        <f t="shared" si="11"/>
        <v>0</v>
      </c>
      <c r="AO11" s="22">
        <f t="shared" si="12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Z12" s="22">
        <f t="shared" si="3"/>
        <v>0</v>
      </c>
      <c r="AA12" s="22">
        <f t="shared" si="4"/>
        <v>0</v>
      </c>
      <c r="AB12" s="22"/>
      <c r="AC12" s="22"/>
      <c r="AD12" s="22">
        <f t="shared" si="5"/>
        <v>0</v>
      </c>
      <c r="AE12" s="22">
        <f t="shared" si="6"/>
        <v>0</v>
      </c>
      <c r="AF12" s="22"/>
      <c r="AG12" s="22"/>
      <c r="AH12" s="22">
        <f t="shared" si="7"/>
        <v>0</v>
      </c>
      <c r="AI12" s="22">
        <f t="shared" si="8"/>
        <v>0</v>
      </c>
      <c r="AJ12" s="22">
        <f t="shared" si="9"/>
        <v>0</v>
      </c>
      <c r="AK12" s="22">
        <f t="shared" si="10"/>
        <v>0</v>
      </c>
      <c r="AL12" s="22"/>
      <c r="AM12" s="22"/>
      <c r="AN12" s="22">
        <f t="shared" si="11"/>
        <v>0</v>
      </c>
      <c r="AO12" s="22">
        <f t="shared" si="12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Z13" s="22">
        <f t="shared" si="3"/>
        <v>0</v>
      </c>
      <c r="AA13" s="22">
        <f t="shared" si="4"/>
        <v>0</v>
      </c>
      <c r="AB13" s="22"/>
      <c r="AC13" s="22"/>
      <c r="AD13" s="22">
        <f t="shared" si="5"/>
        <v>0</v>
      </c>
      <c r="AE13" s="22">
        <f t="shared" si="6"/>
        <v>0</v>
      </c>
      <c r="AF13" s="22"/>
      <c r="AG13" s="22"/>
      <c r="AH13" s="22">
        <f t="shared" si="7"/>
        <v>0</v>
      </c>
      <c r="AI13" s="22">
        <f t="shared" si="8"/>
        <v>0</v>
      </c>
      <c r="AJ13" s="22">
        <f t="shared" si="9"/>
        <v>0</v>
      </c>
      <c r="AK13" s="22">
        <f t="shared" si="10"/>
        <v>0</v>
      </c>
      <c r="AL13" s="22"/>
      <c r="AM13" s="22"/>
      <c r="AN13" s="22">
        <f t="shared" si="11"/>
        <v>0</v>
      </c>
      <c r="AO13" s="22">
        <f t="shared" si="12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Z14" s="22">
        <f t="shared" si="3"/>
        <v>0</v>
      </c>
      <c r="AA14" s="22">
        <f t="shared" si="4"/>
        <v>0</v>
      </c>
      <c r="AB14" s="22"/>
      <c r="AC14" s="22"/>
      <c r="AD14" s="22">
        <f t="shared" si="5"/>
        <v>0</v>
      </c>
      <c r="AE14" s="22">
        <f t="shared" si="6"/>
        <v>0</v>
      </c>
      <c r="AF14" s="22"/>
      <c r="AG14" s="22"/>
      <c r="AH14" s="22">
        <f t="shared" si="7"/>
        <v>0</v>
      </c>
      <c r="AI14" s="22">
        <f t="shared" si="8"/>
        <v>0</v>
      </c>
      <c r="AJ14" s="22">
        <f t="shared" si="9"/>
        <v>0</v>
      </c>
      <c r="AK14" s="22">
        <f t="shared" si="10"/>
        <v>0</v>
      </c>
      <c r="AL14" s="22"/>
      <c r="AM14" s="22"/>
      <c r="AN14" s="22">
        <f t="shared" si="11"/>
        <v>0</v>
      </c>
      <c r="AO14" s="22">
        <f t="shared" si="12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Z15" s="22">
        <f t="shared" si="3"/>
        <v>0</v>
      </c>
      <c r="AA15" s="22">
        <f t="shared" si="4"/>
        <v>0</v>
      </c>
      <c r="AB15" s="22"/>
      <c r="AC15" s="22"/>
      <c r="AD15" s="22">
        <f t="shared" si="5"/>
        <v>0</v>
      </c>
      <c r="AE15" s="22">
        <f t="shared" si="6"/>
        <v>0</v>
      </c>
      <c r="AF15" s="22"/>
      <c r="AG15" s="22"/>
      <c r="AH15" s="22">
        <f t="shared" si="7"/>
        <v>0</v>
      </c>
      <c r="AI15" s="22">
        <f t="shared" si="8"/>
        <v>0</v>
      </c>
      <c r="AJ15" s="22">
        <f t="shared" si="9"/>
        <v>0</v>
      </c>
      <c r="AK15" s="22">
        <f t="shared" si="10"/>
        <v>0</v>
      </c>
      <c r="AL15" s="22"/>
      <c r="AM15" s="22"/>
      <c r="AN15" s="22">
        <f t="shared" si="11"/>
        <v>0</v>
      </c>
      <c r="AO15" s="22">
        <f t="shared" si="12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Z16" s="22">
        <f t="shared" si="3"/>
        <v>0</v>
      </c>
      <c r="AA16" s="22">
        <f t="shared" si="4"/>
        <v>0</v>
      </c>
      <c r="AB16" s="22"/>
      <c r="AC16" s="22"/>
      <c r="AD16" s="22">
        <f t="shared" si="5"/>
        <v>0</v>
      </c>
      <c r="AE16" s="22">
        <f t="shared" si="6"/>
        <v>0</v>
      </c>
      <c r="AF16" s="22"/>
      <c r="AG16" s="22"/>
      <c r="AH16" s="22">
        <f t="shared" si="7"/>
        <v>0</v>
      </c>
      <c r="AI16" s="22">
        <f t="shared" si="8"/>
        <v>0</v>
      </c>
      <c r="AJ16" s="22">
        <f t="shared" si="9"/>
        <v>0</v>
      </c>
      <c r="AK16" s="22">
        <f t="shared" si="10"/>
        <v>0</v>
      </c>
      <c r="AL16" s="22"/>
      <c r="AM16" s="22"/>
      <c r="AN16" s="22">
        <f t="shared" si="11"/>
        <v>0</v>
      </c>
      <c r="AO16" s="22">
        <f t="shared" si="12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Z17" s="22">
        <f t="shared" si="3"/>
        <v>0</v>
      </c>
      <c r="AA17" s="22">
        <f t="shared" si="4"/>
        <v>0</v>
      </c>
      <c r="AB17" s="22"/>
      <c r="AC17" s="22"/>
      <c r="AD17" s="22">
        <f t="shared" si="5"/>
        <v>0</v>
      </c>
      <c r="AE17" s="22">
        <f t="shared" si="6"/>
        <v>0</v>
      </c>
      <c r="AF17" s="22"/>
      <c r="AG17" s="22"/>
      <c r="AH17" s="22">
        <f t="shared" si="7"/>
        <v>0</v>
      </c>
      <c r="AI17" s="22">
        <f t="shared" si="8"/>
        <v>0</v>
      </c>
      <c r="AJ17" s="22">
        <f t="shared" si="9"/>
        <v>0</v>
      </c>
      <c r="AK17" s="22">
        <f t="shared" si="10"/>
        <v>0</v>
      </c>
      <c r="AL17" s="22"/>
      <c r="AM17" s="22"/>
      <c r="AN17" s="22">
        <f t="shared" si="11"/>
        <v>0</v>
      </c>
      <c r="AO17" s="22">
        <f t="shared" si="12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Z18" s="22">
        <f t="shared" si="3"/>
        <v>0</v>
      </c>
      <c r="AA18" s="22">
        <f t="shared" si="4"/>
        <v>0</v>
      </c>
      <c r="AB18" s="22"/>
      <c r="AC18" s="22"/>
      <c r="AD18" s="22">
        <f t="shared" si="5"/>
        <v>0</v>
      </c>
      <c r="AE18" s="22">
        <f t="shared" si="6"/>
        <v>0</v>
      </c>
      <c r="AF18" s="22"/>
      <c r="AG18" s="22"/>
      <c r="AH18" s="22">
        <f t="shared" si="7"/>
        <v>0</v>
      </c>
      <c r="AI18" s="22">
        <f t="shared" si="8"/>
        <v>0</v>
      </c>
      <c r="AJ18" s="22">
        <f t="shared" si="9"/>
        <v>0</v>
      </c>
      <c r="AK18" s="22">
        <f t="shared" si="10"/>
        <v>0</v>
      </c>
      <c r="AL18" s="22"/>
      <c r="AM18" s="22"/>
      <c r="AN18" s="22">
        <f t="shared" si="11"/>
        <v>0</v>
      </c>
      <c r="AO18" s="22">
        <f t="shared" si="12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Z19" s="22">
        <f t="shared" si="3"/>
        <v>0</v>
      </c>
      <c r="AA19" s="22">
        <f t="shared" si="4"/>
        <v>0</v>
      </c>
      <c r="AB19" s="22"/>
      <c r="AC19" s="22"/>
      <c r="AD19" s="22">
        <f t="shared" si="5"/>
        <v>0</v>
      </c>
      <c r="AE19" s="22">
        <f t="shared" si="6"/>
        <v>0</v>
      </c>
      <c r="AF19" s="22"/>
      <c r="AG19" s="22"/>
      <c r="AH19" s="22">
        <f t="shared" si="7"/>
        <v>0</v>
      </c>
      <c r="AI19" s="22">
        <f t="shared" si="8"/>
        <v>0</v>
      </c>
      <c r="AJ19" s="22">
        <f t="shared" si="9"/>
        <v>0</v>
      </c>
      <c r="AK19" s="22">
        <f t="shared" si="10"/>
        <v>0</v>
      </c>
      <c r="AL19" s="22"/>
      <c r="AM19" s="22"/>
      <c r="AN19" s="22">
        <f t="shared" si="11"/>
        <v>0</v>
      </c>
      <c r="AO19" s="22">
        <f t="shared" si="12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3">IF(ISBLANK(G20),0,1)</f>
        <v>0</v>
      </c>
      <c r="G20" s="12"/>
      <c r="H20" s="16">
        <f t="shared" ref="H20:H43" si="14">IF(ISBLANK(I20),0,1)</f>
        <v>0</v>
      </c>
      <c r="I20" s="12"/>
      <c r="J20" s="16">
        <f t="shared" ref="J20:J43" si="15">IF(ISBLANK(K20),0,1)</f>
        <v>0</v>
      </c>
      <c r="K20" s="12"/>
      <c r="L20" s="16">
        <f t="shared" ref="L20:L43" si="16">IF(ISBLANK(M20),0,1)</f>
        <v>0</v>
      </c>
      <c r="M20" s="12"/>
      <c r="Z20" s="22">
        <f t="shared" si="3"/>
        <v>0</v>
      </c>
      <c r="AA20" s="22">
        <f t="shared" si="4"/>
        <v>0</v>
      </c>
      <c r="AB20" s="22"/>
      <c r="AC20" s="22"/>
      <c r="AD20" s="22">
        <f t="shared" si="5"/>
        <v>0</v>
      </c>
      <c r="AE20" s="22">
        <f t="shared" si="6"/>
        <v>0</v>
      </c>
      <c r="AF20" s="22"/>
      <c r="AG20" s="22"/>
      <c r="AH20" s="22">
        <f t="shared" si="7"/>
        <v>0</v>
      </c>
      <c r="AI20" s="22">
        <f t="shared" si="8"/>
        <v>0</v>
      </c>
      <c r="AJ20" s="22">
        <f t="shared" si="9"/>
        <v>0</v>
      </c>
      <c r="AK20" s="22">
        <f t="shared" si="10"/>
        <v>0</v>
      </c>
      <c r="AL20" s="22"/>
      <c r="AM20" s="22"/>
      <c r="AN20" s="22">
        <f t="shared" si="11"/>
        <v>0</v>
      </c>
      <c r="AO20" s="22">
        <f t="shared" si="12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3"/>
        <v>0</v>
      </c>
      <c r="G21" s="11"/>
      <c r="H21" s="16">
        <f t="shared" si="14"/>
        <v>0</v>
      </c>
      <c r="I21" s="11"/>
      <c r="J21" s="16">
        <f t="shared" si="15"/>
        <v>0</v>
      </c>
      <c r="K21" s="11"/>
      <c r="L21" s="16">
        <f t="shared" si="16"/>
        <v>0</v>
      </c>
      <c r="M21" s="11"/>
      <c r="Z21" s="22">
        <f t="shared" si="3"/>
        <v>0</v>
      </c>
      <c r="AA21" s="22">
        <f t="shared" si="4"/>
        <v>0</v>
      </c>
      <c r="AB21" s="22"/>
      <c r="AC21" s="22"/>
      <c r="AD21" s="22">
        <f t="shared" si="5"/>
        <v>0</v>
      </c>
      <c r="AE21" s="22">
        <f t="shared" si="6"/>
        <v>0</v>
      </c>
      <c r="AF21" s="22"/>
      <c r="AG21" s="22"/>
      <c r="AH21" s="22">
        <f t="shared" si="7"/>
        <v>0</v>
      </c>
      <c r="AI21" s="22">
        <f t="shared" si="8"/>
        <v>0</v>
      </c>
      <c r="AJ21" s="22">
        <f t="shared" si="9"/>
        <v>0</v>
      </c>
      <c r="AK21" s="22">
        <f t="shared" si="10"/>
        <v>0</v>
      </c>
      <c r="AL21" s="22"/>
      <c r="AM21" s="22"/>
      <c r="AN21" s="22">
        <f t="shared" si="11"/>
        <v>0</v>
      </c>
      <c r="AO21" s="22">
        <f t="shared" si="12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3"/>
        <v>0</v>
      </c>
      <c r="G22" s="12"/>
      <c r="H22" s="16">
        <f t="shared" si="14"/>
        <v>0</v>
      </c>
      <c r="I22" s="12"/>
      <c r="J22" s="16">
        <f t="shared" si="15"/>
        <v>0</v>
      </c>
      <c r="K22" s="12"/>
      <c r="L22" s="16">
        <f t="shared" si="16"/>
        <v>0</v>
      </c>
      <c r="M22" s="12"/>
      <c r="Z22" s="22">
        <f t="shared" si="3"/>
        <v>0</v>
      </c>
      <c r="AA22" s="22">
        <f t="shared" si="4"/>
        <v>0</v>
      </c>
      <c r="AB22" s="22"/>
      <c r="AC22" s="22"/>
      <c r="AD22" s="22">
        <f t="shared" si="5"/>
        <v>0</v>
      </c>
      <c r="AE22" s="22">
        <f t="shared" si="6"/>
        <v>0</v>
      </c>
      <c r="AF22" s="22"/>
      <c r="AG22" s="22"/>
      <c r="AH22" s="22">
        <f t="shared" si="7"/>
        <v>0</v>
      </c>
      <c r="AI22" s="22">
        <f t="shared" si="8"/>
        <v>0</v>
      </c>
      <c r="AJ22" s="22">
        <f t="shared" si="9"/>
        <v>0</v>
      </c>
      <c r="AK22" s="22">
        <f t="shared" si="10"/>
        <v>0</v>
      </c>
      <c r="AL22" s="22"/>
      <c r="AM22" s="22"/>
      <c r="AN22" s="22">
        <f t="shared" si="11"/>
        <v>0</v>
      </c>
      <c r="AO22" s="22">
        <f t="shared" si="12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3"/>
        <v>0</v>
      </c>
      <c r="G23" s="11"/>
      <c r="H23" s="16">
        <f t="shared" si="14"/>
        <v>0</v>
      </c>
      <c r="I23" s="11"/>
      <c r="J23" s="16">
        <f t="shared" si="15"/>
        <v>0</v>
      </c>
      <c r="K23" s="11"/>
      <c r="L23" s="16">
        <f t="shared" si="16"/>
        <v>0</v>
      </c>
      <c r="M23" s="11"/>
      <c r="Z23" s="22">
        <f t="shared" si="3"/>
        <v>0</v>
      </c>
      <c r="AA23" s="22">
        <f t="shared" si="4"/>
        <v>0</v>
      </c>
      <c r="AB23" s="22"/>
      <c r="AC23" s="22"/>
      <c r="AD23" s="22">
        <f t="shared" si="5"/>
        <v>0</v>
      </c>
      <c r="AE23" s="22">
        <f t="shared" si="6"/>
        <v>0</v>
      </c>
      <c r="AF23" s="22"/>
      <c r="AG23" s="22"/>
      <c r="AH23" s="22">
        <f t="shared" si="7"/>
        <v>0</v>
      </c>
      <c r="AI23" s="22">
        <f t="shared" si="8"/>
        <v>0</v>
      </c>
      <c r="AJ23" s="22">
        <f t="shared" si="9"/>
        <v>0</v>
      </c>
      <c r="AK23" s="22">
        <f t="shared" si="10"/>
        <v>0</v>
      </c>
      <c r="AL23" s="22"/>
      <c r="AM23" s="22"/>
      <c r="AN23" s="22">
        <f t="shared" si="11"/>
        <v>0</v>
      </c>
      <c r="AO23" s="22">
        <f t="shared" si="12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3"/>
        <v>0</v>
      </c>
      <c r="G24" s="12"/>
      <c r="H24" s="16">
        <f t="shared" si="14"/>
        <v>0</v>
      </c>
      <c r="I24" s="12"/>
      <c r="J24" s="16">
        <f t="shared" si="15"/>
        <v>0</v>
      </c>
      <c r="K24" s="12"/>
      <c r="L24" s="16">
        <f t="shared" si="16"/>
        <v>0</v>
      </c>
      <c r="M24" s="12"/>
      <c r="Z24" s="22">
        <f t="shared" si="3"/>
        <v>0</v>
      </c>
      <c r="AA24" s="22">
        <f t="shared" si="4"/>
        <v>0</v>
      </c>
      <c r="AB24" s="22"/>
      <c r="AC24" s="22"/>
      <c r="AD24" s="22">
        <f t="shared" si="5"/>
        <v>0</v>
      </c>
      <c r="AE24" s="22">
        <f t="shared" si="6"/>
        <v>0</v>
      </c>
      <c r="AF24" s="22"/>
      <c r="AG24" s="22"/>
      <c r="AH24" s="22">
        <f t="shared" si="7"/>
        <v>0</v>
      </c>
      <c r="AI24" s="22">
        <f t="shared" si="8"/>
        <v>0</v>
      </c>
      <c r="AJ24" s="22">
        <f t="shared" si="9"/>
        <v>0</v>
      </c>
      <c r="AK24" s="22">
        <f t="shared" si="10"/>
        <v>0</v>
      </c>
      <c r="AL24" s="22"/>
      <c r="AM24" s="22"/>
      <c r="AN24" s="22">
        <f t="shared" si="11"/>
        <v>0</v>
      </c>
      <c r="AO24" s="22">
        <f t="shared" si="12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3"/>
        <v>0</v>
      </c>
      <c r="G25" s="11"/>
      <c r="H25" s="16">
        <f t="shared" si="14"/>
        <v>0</v>
      </c>
      <c r="I25" s="11"/>
      <c r="J25" s="16">
        <f t="shared" si="15"/>
        <v>0</v>
      </c>
      <c r="K25" s="11"/>
      <c r="L25" s="16">
        <f t="shared" si="16"/>
        <v>0</v>
      </c>
      <c r="M25" s="11"/>
      <c r="Z25" s="22">
        <f t="shared" si="3"/>
        <v>0</v>
      </c>
      <c r="AA25" s="22">
        <f t="shared" si="4"/>
        <v>0</v>
      </c>
      <c r="AB25" s="22"/>
      <c r="AC25" s="22"/>
      <c r="AD25" s="22">
        <f t="shared" si="5"/>
        <v>0</v>
      </c>
      <c r="AE25" s="22">
        <f t="shared" si="6"/>
        <v>0</v>
      </c>
      <c r="AF25" s="22"/>
      <c r="AG25" s="22"/>
      <c r="AH25" s="22">
        <f t="shared" si="7"/>
        <v>0</v>
      </c>
      <c r="AI25" s="22">
        <f t="shared" si="8"/>
        <v>0</v>
      </c>
      <c r="AJ25" s="22">
        <f t="shared" si="9"/>
        <v>0</v>
      </c>
      <c r="AK25" s="22">
        <f t="shared" si="10"/>
        <v>0</v>
      </c>
      <c r="AL25" s="22"/>
      <c r="AM25" s="22"/>
      <c r="AN25" s="22">
        <f t="shared" si="11"/>
        <v>0</v>
      </c>
      <c r="AO25" s="22">
        <f t="shared" si="12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3"/>
        <v>0</v>
      </c>
      <c r="G26" s="12"/>
      <c r="H26" s="16">
        <f t="shared" si="14"/>
        <v>0</v>
      </c>
      <c r="I26" s="12"/>
      <c r="J26" s="16">
        <f t="shared" si="15"/>
        <v>0</v>
      </c>
      <c r="K26" s="12"/>
      <c r="L26" s="16">
        <f t="shared" si="16"/>
        <v>0</v>
      </c>
      <c r="M26" s="12"/>
      <c r="Z26" s="22">
        <f t="shared" si="3"/>
        <v>0</v>
      </c>
      <c r="AA26" s="22">
        <f t="shared" si="4"/>
        <v>0</v>
      </c>
      <c r="AB26" s="22"/>
      <c r="AC26" s="22"/>
      <c r="AD26" s="22">
        <f t="shared" si="5"/>
        <v>0</v>
      </c>
      <c r="AE26" s="22">
        <f t="shared" si="6"/>
        <v>0</v>
      </c>
      <c r="AF26" s="22"/>
      <c r="AG26" s="22"/>
      <c r="AH26" s="22">
        <f t="shared" si="7"/>
        <v>0</v>
      </c>
      <c r="AI26" s="22">
        <f t="shared" si="8"/>
        <v>0</v>
      </c>
      <c r="AJ26" s="22">
        <f t="shared" si="9"/>
        <v>0</v>
      </c>
      <c r="AK26" s="22">
        <f t="shared" si="10"/>
        <v>0</v>
      </c>
      <c r="AL26" s="22"/>
      <c r="AM26" s="22"/>
      <c r="AN26" s="22">
        <f t="shared" si="11"/>
        <v>0</v>
      </c>
      <c r="AO26" s="22">
        <f t="shared" si="12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3"/>
        <v>0</v>
      </c>
      <c r="G27" s="11"/>
      <c r="H27" s="16">
        <f t="shared" si="14"/>
        <v>0</v>
      </c>
      <c r="I27" s="11"/>
      <c r="J27" s="16">
        <f t="shared" si="15"/>
        <v>0</v>
      </c>
      <c r="K27" s="11"/>
      <c r="L27" s="16">
        <f t="shared" si="16"/>
        <v>0</v>
      </c>
      <c r="M27" s="11"/>
      <c r="Z27" s="22">
        <f t="shared" si="3"/>
        <v>0</v>
      </c>
      <c r="AA27" s="22">
        <f t="shared" si="4"/>
        <v>0</v>
      </c>
      <c r="AB27" s="22"/>
      <c r="AC27" s="22"/>
      <c r="AD27" s="22">
        <f t="shared" si="5"/>
        <v>0</v>
      </c>
      <c r="AE27" s="22">
        <f t="shared" si="6"/>
        <v>0</v>
      </c>
      <c r="AF27" s="22"/>
      <c r="AG27" s="22"/>
      <c r="AH27" s="22">
        <f t="shared" si="7"/>
        <v>0</v>
      </c>
      <c r="AI27" s="22">
        <f t="shared" si="8"/>
        <v>0</v>
      </c>
      <c r="AJ27" s="22">
        <f t="shared" si="9"/>
        <v>0</v>
      </c>
      <c r="AK27" s="22">
        <f t="shared" si="10"/>
        <v>0</v>
      </c>
      <c r="AL27" s="22"/>
      <c r="AM27" s="22"/>
      <c r="AN27" s="22">
        <f t="shared" si="11"/>
        <v>0</v>
      </c>
      <c r="AO27" s="22">
        <f t="shared" si="12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3"/>
        <v>0</v>
      </c>
      <c r="G28" s="12"/>
      <c r="H28" s="16">
        <f t="shared" si="14"/>
        <v>0</v>
      </c>
      <c r="I28" s="12"/>
      <c r="J28" s="16">
        <f t="shared" si="15"/>
        <v>0</v>
      </c>
      <c r="K28" s="12"/>
      <c r="L28" s="16">
        <f t="shared" si="16"/>
        <v>0</v>
      </c>
      <c r="M28" s="12"/>
      <c r="Z28" s="22">
        <f t="shared" si="3"/>
        <v>0</v>
      </c>
      <c r="AA28" s="22">
        <f t="shared" si="4"/>
        <v>0</v>
      </c>
      <c r="AB28" s="22"/>
      <c r="AC28" s="22"/>
      <c r="AD28" s="22">
        <f t="shared" si="5"/>
        <v>0</v>
      </c>
      <c r="AE28" s="22">
        <f t="shared" si="6"/>
        <v>0</v>
      </c>
      <c r="AF28" s="22"/>
      <c r="AG28" s="22"/>
      <c r="AH28" s="22">
        <f t="shared" si="7"/>
        <v>0</v>
      </c>
      <c r="AI28" s="22">
        <f t="shared" si="8"/>
        <v>0</v>
      </c>
      <c r="AJ28" s="22">
        <f t="shared" si="9"/>
        <v>0</v>
      </c>
      <c r="AK28" s="22">
        <f t="shared" si="10"/>
        <v>0</v>
      </c>
      <c r="AL28" s="22"/>
      <c r="AM28" s="22"/>
      <c r="AN28" s="22">
        <f t="shared" si="11"/>
        <v>0</v>
      </c>
      <c r="AO28" s="22">
        <f t="shared" si="12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3"/>
        <v>0</v>
      </c>
      <c r="G29" s="11"/>
      <c r="H29" s="16">
        <f t="shared" si="14"/>
        <v>0</v>
      </c>
      <c r="I29" s="11"/>
      <c r="J29" s="16">
        <f t="shared" si="15"/>
        <v>0</v>
      </c>
      <c r="K29" s="11"/>
      <c r="L29" s="16">
        <f t="shared" si="16"/>
        <v>0</v>
      </c>
      <c r="M29" s="11"/>
      <c r="Z29" s="22">
        <f t="shared" si="3"/>
        <v>0</v>
      </c>
      <c r="AA29" s="22">
        <f t="shared" si="4"/>
        <v>0</v>
      </c>
      <c r="AB29" s="22"/>
      <c r="AC29" s="22"/>
      <c r="AD29" s="22">
        <f t="shared" si="5"/>
        <v>0</v>
      </c>
      <c r="AE29" s="22">
        <f t="shared" si="6"/>
        <v>0</v>
      </c>
      <c r="AF29" s="22"/>
      <c r="AG29" s="22"/>
      <c r="AH29" s="22">
        <f t="shared" si="7"/>
        <v>0</v>
      </c>
      <c r="AI29" s="22">
        <f t="shared" si="8"/>
        <v>0</v>
      </c>
      <c r="AJ29" s="22">
        <f t="shared" si="9"/>
        <v>0</v>
      </c>
      <c r="AK29" s="22">
        <f t="shared" si="10"/>
        <v>0</v>
      </c>
      <c r="AL29" s="22"/>
      <c r="AM29" s="22"/>
      <c r="AN29" s="22">
        <f t="shared" si="11"/>
        <v>0</v>
      </c>
      <c r="AO29" s="22">
        <f t="shared" si="12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3"/>
        <v>0</v>
      </c>
      <c r="G30" s="12"/>
      <c r="H30" s="16">
        <f t="shared" si="14"/>
        <v>0</v>
      </c>
      <c r="I30" s="12"/>
      <c r="J30" s="16">
        <f t="shared" si="15"/>
        <v>0</v>
      </c>
      <c r="K30" s="12"/>
      <c r="L30" s="16">
        <f t="shared" si="16"/>
        <v>0</v>
      </c>
      <c r="M30" s="12"/>
      <c r="Z30" s="22">
        <f t="shared" si="3"/>
        <v>0</v>
      </c>
      <c r="AA30" s="22">
        <f t="shared" si="4"/>
        <v>0</v>
      </c>
      <c r="AB30" s="22"/>
      <c r="AC30" s="22"/>
      <c r="AD30" s="22">
        <f t="shared" si="5"/>
        <v>0</v>
      </c>
      <c r="AE30" s="22">
        <f t="shared" si="6"/>
        <v>0</v>
      </c>
      <c r="AF30" s="22"/>
      <c r="AG30" s="22"/>
      <c r="AH30" s="22">
        <f t="shared" si="7"/>
        <v>0</v>
      </c>
      <c r="AI30" s="22">
        <f t="shared" si="8"/>
        <v>0</v>
      </c>
      <c r="AJ30" s="22">
        <f t="shared" si="9"/>
        <v>0</v>
      </c>
      <c r="AK30" s="22">
        <f t="shared" si="10"/>
        <v>0</v>
      </c>
      <c r="AL30" s="22"/>
      <c r="AM30" s="22"/>
      <c r="AN30" s="22">
        <f t="shared" si="11"/>
        <v>0</v>
      </c>
      <c r="AO30" s="22">
        <f t="shared" si="12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3"/>
        <v>0</v>
      </c>
      <c r="G31" s="11"/>
      <c r="H31" s="16">
        <f t="shared" si="14"/>
        <v>0</v>
      </c>
      <c r="I31" s="11"/>
      <c r="J31" s="16">
        <f t="shared" si="15"/>
        <v>0</v>
      </c>
      <c r="K31" s="11"/>
      <c r="L31" s="16">
        <f t="shared" si="16"/>
        <v>0</v>
      </c>
      <c r="M31" s="11"/>
      <c r="Z31" s="22">
        <f t="shared" si="3"/>
        <v>0</v>
      </c>
      <c r="AA31" s="22">
        <f t="shared" si="4"/>
        <v>0</v>
      </c>
      <c r="AB31" s="22"/>
      <c r="AC31" s="22"/>
      <c r="AD31" s="22">
        <f t="shared" si="5"/>
        <v>0</v>
      </c>
      <c r="AE31" s="22">
        <f t="shared" si="6"/>
        <v>0</v>
      </c>
      <c r="AF31" s="22"/>
      <c r="AG31" s="22"/>
      <c r="AH31" s="22">
        <f t="shared" si="7"/>
        <v>0</v>
      </c>
      <c r="AI31" s="22">
        <f t="shared" si="8"/>
        <v>0</v>
      </c>
      <c r="AJ31" s="22">
        <f t="shared" si="9"/>
        <v>0</v>
      </c>
      <c r="AK31" s="22">
        <f t="shared" si="10"/>
        <v>0</v>
      </c>
      <c r="AL31" s="22"/>
      <c r="AM31" s="22"/>
      <c r="AN31" s="22">
        <f t="shared" si="11"/>
        <v>0</v>
      </c>
      <c r="AO31" s="22">
        <f t="shared" si="12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3"/>
        <v>0</v>
      </c>
      <c r="G32" s="12"/>
      <c r="H32" s="16">
        <f t="shared" si="14"/>
        <v>0</v>
      </c>
      <c r="I32" s="12"/>
      <c r="J32" s="16">
        <f t="shared" si="15"/>
        <v>0</v>
      </c>
      <c r="K32" s="12"/>
      <c r="L32" s="16">
        <f t="shared" si="16"/>
        <v>0</v>
      </c>
      <c r="M32" s="12"/>
      <c r="Z32" s="22">
        <f t="shared" si="3"/>
        <v>0</v>
      </c>
      <c r="AA32" s="22">
        <f t="shared" si="4"/>
        <v>0</v>
      </c>
      <c r="AB32" s="22"/>
      <c r="AC32" s="22"/>
      <c r="AD32" s="22">
        <f t="shared" si="5"/>
        <v>0</v>
      </c>
      <c r="AE32" s="22">
        <f t="shared" si="6"/>
        <v>0</v>
      </c>
      <c r="AF32" s="22"/>
      <c r="AG32" s="22"/>
      <c r="AH32" s="22">
        <f t="shared" si="7"/>
        <v>0</v>
      </c>
      <c r="AI32" s="22">
        <f t="shared" si="8"/>
        <v>0</v>
      </c>
      <c r="AJ32" s="22">
        <f t="shared" si="9"/>
        <v>0</v>
      </c>
      <c r="AK32" s="22">
        <f t="shared" si="10"/>
        <v>0</v>
      </c>
      <c r="AL32" s="22"/>
      <c r="AM32" s="22"/>
      <c r="AN32" s="22">
        <f t="shared" si="11"/>
        <v>0</v>
      </c>
      <c r="AO32" s="22">
        <f t="shared" si="12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3"/>
        <v>0</v>
      </c>
      <c r="G33" s="11"/>
      <c r="H33" s="16">
        <f t="shared" si="14"/>
        <v>0</v>
      </c>
      <c r="I33" s="11"/>
      <c r="J33" s="16">
        <f t="shared" si="15"/>
        <v>0</v>
      </c>
      <c r="K33" s="11"/>
      <c r="L33" s="16">
        <f t="shared" si="16"/>
        <v>0</v>
      </c>
      <c r="M33" s="11"/>
      <c r="Z33" s="22">
        <f t="shared" si="3"/>
        <v>0</v>
      </c>
      <c r="AA33" s="22">
        <f t="shared" si="4"/>
        <v>0</v>
      </c>
      <c r="AB33" s="22"/>
      <c r="AC33" s="22"/>
      <c r="AD33" s="22">
        <f t="shared" si="5"/>
        <v>0</v>
      </c>
      <c r="AE33" s="22">
        <f t="shared" si="6"/>
        <v>0</v>
      </c>
      <c r="AF33" s="22"/>
      <c r="AG33" s="22"/>
      <c r="AH33" s="22">
        <f t="shared" si="7"/>
        <v>0</v>
      </c>
      <c r="AI33" s="22">
        <f t="shared" si="8"/>
        <v>0</v>
      </c>
      <c r="AJ33" s="22">
        <f t="shared" si="9"/>
        <v>0</v>
      </c>
      <c r="AK33" s="22">
        <f t="shared" si="10"/>
        <v>0</v>
      </c>
      <c r="AL33" s="22"/>
      <c r="AM33" s="22"/>
      <c r="AN33" s="22">
        <f t="shared" si="11"/>
        <v>0</v>
      </c>
      <c r="AO33" s="22">
        <f t="shared" si="12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3"/>
        <v>0</v>
      </c>
      <c r="G34" s="12"/>
      <c r="H34" s="16">
        <f t="shared" si="14"/>
        <v>0</v>
      </c>
      <c r="I34" s="12"/>
      <c r="J34" s="16">
        <f t="shared" si="15"/>
        <v>0</v>
      </c>
      <c r="K34" s="12"/>
      <c r="L34" s="16">
        <f t="shared" si="16"/>
        <v>0</v>
      </c>
      <c r="M34" s="12"/>
      <c r="Z34" s="22">
        <f t="shared" si="3"/>
        <v>0</v>
      </c>
      <c r="AA34" s="22">
        <f t="shared" si="4"/>
        <v>0</v>
      </c>
      <c r="AB34" s="22"/>
      <c r="AC34" s="22"/>
      <c r="AD34" s="22">
        <f t="shared" si="5"/>
        <v>0</v>
      </c>
      <c r="AE34" s="22">
        <f t="shared" si="6"/>
        <v>0</v>
      </c>
      <c r="AF34" s="22"/>
      <c r="AG34" s="22"/>
      <c r="AH34" s="22">
        <f t="shared" si="7"/>
        <v>0</v>
      </c>
      <c r="AI34" s="22">
        <f t="shared" si="8"/>
        <v>0</v>
      </c>
      <c r="AJ34" s="22">
        <f t="shared" si="9"/>
        <v>0</v>
      </c>
      <c r="AK34" s="22">
        <f t="shared" si="10"/>
        <v>0</v>
      </c>
      <c r="AL34" s="22"/>
      <c r="AM34" s="22"/>
      <c r="AN34" s="22">
        <f t="shared" si="11"/>
        <v>0</v>
      </c>
      <c r="AO34" s="22">
        <f t="shared" si="12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3"/>
        <v>0</v>
      </c>
      <c r="G35" s="11"/>
      <c r="H35" s="16">
        <f t="shared" si="14"/>
        <v>0</v>
      </c>
      <c r="I35" s="11"/>
      <c r="J35" s="16">
        <f t="shared" si="15"/>
        <v>0</v>
      </c>
      <c r="K35" s="11"/>
      <c r="L35" s="16">
        <f t="shared" si="16"/>
        <v>0</v>
      </c>
      <c r="M35" s="11"/>
      <c r="Z35" s="22">
        <f t="shared" si="3"/>
        <v>0</v>
      </c>
      <c r="AA35" s="22">
        <f t="shared" si="4"/>
        <v>0</v>
      </c>
      <c r="AB35" s="22"/>
      <c r="AC35" s="22"/>
      <c r="AD35" s="22">
        <f t="shared" si="5"/>
        <v>0</v>
      </c>
      <c r="AE35" s="22">
        <f t="shared" si="6"/>
        <v>0</v>
      </c>
      <c r="AF35" s="22"/>
      <c r="AG35" s="22"/>
      <c r="AH35" s="22">
        <f t="shared" si="7"/>
        <v>0</v>
      </c>
      <c r="AI35" s="22">
        <f t="shared" si="8"/>
        <v>0</v>
      </c>
      <c r="AJ35" s="22">
        <f t="shared" si="9"/>
        <v>0</v>
      </c>
      <c r="AK35" s="22">
        <f t="shared" si="10"/>
        <v>0</v>
      </c>
      <c r="AL35" s="22"/>
      <c r="AM35" s="22"/>
      <c r="AN35" s="22">
        <f t="shared" si="11"/>
        <v>0</v>
      </c>
      <c r="AO35" s="22">
        <f t="shared" si="12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3"/>
        <v>0</v>
      </c>
      <c r="G36" s="12"/>
      <c r="H36" s="16">
        <f t="shared" si="14"/>
        <v>0</v>
      </c>
      <c r="I36" s="12"/>
      <c r="J36" s="16">
        <f t="shared" si="15"/>
        <v>0</v>
      </c>
      <c r="K36" s="12"/>
      <c r="L36" s="16">
        <f t="shared" si="16"/>
        <v>0</v>
      </c>
      <c r="M36" s="12"/>
      <c r="Z36" s="22">
        <f t="shared" si="3"/>
        <v>0</v>
      </c>
      <c r="AA36" s="22">
        <f t="shared" si="4"/>
        <v>0</v>
      </c>
      <c r="AB36" s="22"/>
      <c r="AC36" s="22"/>
      <c r="AD36" s="22">
        <f t="shared" si="5"/>
        <v>0</v>
      </c>
      <c r="AE36" s="22">
        <f t="shared" si="6"/>
        <v>0</v>
      </c>
      <c r="AF36" s="22"/>
      <c r="AG36" s="22"/>
      <c r="AH36" s="22">
        <f t="shared" si="7"/>
        <v>0</v>
      </c>
      <c r="AI36" s="22">
        <f t="shared" si="8"/>
        <v>0</v>
      </c>
      <c r="AJ36" s="22">
        <f t="shared" si="9"/>
        <v>0</v>
      </c>
      <c r="AK36" s="22">
        <f t="shared" si="10"/>
        <v>0</v>
      </c>
      <c r="AL36" s="22"/>
      <c r="AM36" s="22"/>
      <c r="AN36" s="22">
        <f t="shared" si="11"/>
        <v>0</v>
      </c>
      <c r="AO36" s="22">
        <f t="shared" si="12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3"/>
        <v>0</v>
      </c>
      <c r="G37" s="11"/>
      <c r="H37" s="16">
        <f t="shared" si="14"/>
        <v>0</v>
      </c>
      <c r="I37" s="11"/>
      <c r="J37" s="16">
        <f t="shared" si="15"/>
        <v>0</v>
      </c>
      <c r="K37" s="11"/>
      <c r="L37" s="16">
        <f t="shared" si="16"/>
        <v>0</v>
      </c>
      <c r="M37" s="11"/>
      <c r="Z37" s="22">
        <f t="shared" si="3"/>
        <v>0</v>
      </c>
      <c r="AA37" s="22">
        <f t="shared" si="4"/>
        <v>0</v>
      </c>
      <c r="AB37" s="22"/>
      <c r="AC37" s="22"/>
      <c r="AD37" s="22">
        <f t="shared" si="5"/>
        <v>0</v>
      </c>
      <c r="AE37" s="22">
        <f t="shared" si="6"/>
        <v>0</v>
      </c>
      <c r="AF37" s="22"/>
      <c r="AG37" s="22"/>
      <c r="AH37" s="22">
        <f t="shared" si="7"/>
        <v>0</v>
      </c>
      <c r="AI37" s="22">
        <f t="shared" si="8"/>
        <v>0</v>
      </c>
      <c r="AJ37" s="22">
        <f t="shared" si="9"/>
        <v>0</v>
      </c>
      <c r="AK37" s="22">
        <f t="shared" si="10"/>
        <v>0</v>
      </c>
      <c r="AL37" s="22"/>
      <c r="AM37" s="22"/>
      <c r="AN37" s="22">
        <f t="shared" si="11"/>
        <v>0</v>
      </c>
      <c r="AO37" s="22">
        <f t="shared" si="12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3"/>
        <v>0</v>
      </c>
      <c r="G38" s="12"/>
      <c r="H38" s="16">
        <f t="shared" si="14"/>
        <v>0</v>
      </c>
      <c r="I38" s="12"/>
      <c r="J38" s="16">
        <f t="shared" si="15"/>
        <v>0</v>
      </c>
      <c r="K38" s="12"/>
      <c r="L38" s="16">
        <f t="shared" si="16"/>
        <v>0</v>
      </c>
      <c r="M38" s="12"/>
      <c r="Z38" s="22">
        <f t="shared" si="3"/>
        <v>0</v>
      </c>
      <c r="AA38" s="22">
        <f t="shared" si="4"/>
        <v>0</v>
      </c>
      <c r="AB38" s="22"/>
      <c r="AC38" s="22"/>
      <c r="AD38" s="22">
        <f t="shared" si="5"/>
        <v>0</v>
      </c>
      <c r="AE38" s="22">
        <f t="shared" si="6"/>
        <v>0</v>
      </c>
      <c r="AF38" s="22"/>
      <c r="AG38" s="22"/>
      <c r="AH38" s="22">
        <f t="shared" si="7"/>
        <v>0</v>
      </c>
      <c r="AI38" s="22">
        <f t="shared" si="8"/>
        <v>0</v>
      </c>
      <c r="AJ38" s="22">
        <f t="shared" si="9"/>
        <v>0</v>
      </c>
      <c r="AK38" s="22">
        <f t="shared" si="10"/>
        <v>0</v>
      </c>
      <c r="AL38" s="22"/>
      <c r="AM38" s="22"/>
      <c r="AN38" s="22">
        <f t="shared" si="11"/>
        <v>0</v>
      </c>
      <c r="AO38" s="22">
        <f t="shared" si="12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3"/>
        <v>0</v>
      </c>
      <c r="G39" s="11"/>
      <c r="H39" s="16">
        <f t="shared" si="14"/>
        <v>0</v>
      </c>
      <c r="I39" s="11"/>
      <c r="J39" s="16">
        <f t="shared" si="15"/>
        <v>0</v>
      </c>
      <c r="K39" s="11"/>
      <c r="L39" s="16">
        <f t="shared" si="16"/>
        <v>0</v>
      </c>
      <c r="M39" s="11"/>
      <c r="Z39" s="22">
        <f t="shared" si="3"/>
        <v>0</v>
      </c>
      <c r="AA39" s="22">
        <f t="shared" si="4"/>
        <v>0</v>
      </c>
      <c r="AB39" s="22"/>
      <c r="AC39" s="22"/>
      <c r="AD39" s="22">
        <f t="shared" si="5"/>
        <v>0</v>
      </c>
      <c r="AE39" s="22">
        <f t="shared" si="6"/>
        <v>0</v>
      </c>
      <c r="AF39" s="22"/>
      <c r="AG39" s="22"/>
      <c r="AH39" s="22">
        <f t="shared" si="7"/>
        <v>0</v>
      </c>
      <c r="AI39" s="22">
        <f t="shared" si="8"/>
        <v>0</v>
      </c>
      <c r="AJ39" s="22">
        <f t="shared" si="9"/>
        <v>0</v>
      </c>
      <c r="AK39" s="22">
        <f t="shared" si="10"/>
        <v>0</v>
      </c>
      <c r="AL39" s="22"/>
      <c r="AM39" s="22"/>
      <c r="AN39" s="22">
        <f t="shared" si="11"/>
        <v>0</v>
      </c>
      <c r="AO39" s="22">
        <f t="shared" si="12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3"/>
        <v>0</v>
      </c>
      <c r="G40" s="12"/>
      <c r="H40" s="16">
        <f t="shared" si="14"/>
        <v>0</v>
      </c>
      <c r="I40" s="12"/>
      <c r="J40" s="16">
        <f t="shared" si="15"/>
        <v>0</v>
      </c>
      <c r="K40" s="12"/>
      <c r="L40" s="16">
        <f t="shared" si="16"/>
        <v>0</v>
      </c>
      <c r="M40" s="12"/>
      <c r="Z40" s="22">
        <f t="shared" si="3"/>
        <v>0</v>
      </c>
      <c r="AA40" s="22">
        <f t="shared" si="4"/>
        <v>0</v>
      </c>
      <c r="AB40" s="22"/>
      <c r="AC40" s="22"/>
      <c r="AD40" s="22">
        <f t="shared" si="5"/>
        <v>0</v>
      </c>
      <c r="AE40" s="22">
        <f t="shared" si="6"/>
        <v>0</v>
      </c>
      <c r="AF40" s="22"/>
      <c r="AG40" s="22"/>
      <c r="AH40" s="22">
        <f t="shared" si="7"/>
        <v>0</v>
      </c>
      <c r="AI40" s="22">
        <f t="shared" si="8"/>
        <v>0</v>
      </c>
      <c r="AJ40" s="22">
        <f t="shared" si="9"/>
        <v>0</v>
      </c>
      <c r="AK40" s="22">
        <f t="shared" si="10"/>
        <v>0</v>
      </c>
      <c r="AL40" s="22"/>
      <c r="AM40" s="22"/>
      <c r="AN40" s="22">
        <f t="shared" si="11"/>
        <v>0</v>
      </c>
      <c r="AO40" s="22">
        <f t="shared" si="12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3"/>
        <v>0</v>
      </c>
      <c r="G41" s="11"/>
      <c r="H41" s="16">
        <f t="shared" si="14"/>
        <v>0</v>
      </c>
      <c r="I41" s="11"/>
      <c r="J41" s="16">
        <f t="shared" si="15"/>
        <v>0</v>
      </c>
      <c r="K41" s="11"/>
      <c r="L41" s="16">
        <f t="shared" si="16"/>
        <v>0</v>
      </c>
      <c r="M41" s="11"/>
      <c r="Z41" s="22">
        <f t="shared" ref="Z41:Z43" si="17">ROUND(2*D41*E41+2*F41*G41+1*H41*I41+4*J41*K41+3*L41*M41,2)</f>
        <v>0</v>
      </c>
      <c r="AA41" s="22">
        <f t="shared" ref="AA41:AA43" si="18">2*D41+2*F41+1*H41+4*J41+3*L41</f>
        <v>0</v>
      </c>
      <c r="AB41" s="22"/>
      <c r="AC41" s="22"/>
      <c r="AD41" s="22">
        <f t="shared" ref="AD41:AD43" si="19">ROUND(2*D41*E41+1*F41*G41+1*J41*K41+1*L41*M41,2)</f>
        <v>0</v>
      </c>
      <c r="AE41" s="22">
        <f t="shared" ref="AE41:AE43" si="20">2*D41+1*F41+1*J41+1*L41</f>
        <v>0</v>
      </c>
      <c r="AF41" s="22"/>
      <c r="AG41" s="22"/>
      <c r="AH41" s="22">
        <f t="shared" ref="AH41:AH43" si="21">ROUND(1*D41*E41+2*F41*G41+2*H41*I41+2*J41*K41+1*L41*M41,2)</f>
        <v>0</v>
      </c>
      <c r="AI41" s="22">
        <f t="shared" ref="AI41:AI43" si="22">1*D41+2*F41+2*H41+2*J41+1*L41</f>
        <v>0</v>
      </c>
      <c r="AJ41" s="22">
        <f t="shared" ref="AJ41:AJ43" si="23">ROUND(1*D41*E41+3*F41*G41+2*J41*K41+2*L41*M41,2)</f>
        <v>0</v>
      </c>
      <c r="AK41" s="22">
        <f t="shared" ref="AK41:AK43" si="24">1*D41+3*F41+2*J41+2*L41</f>
        <v>0</v>
      </c>
      <c r="AL41" s="22"/>
      <c r="AM41" s="22"/>
      <c r="AN41" s="22">
        <f t="shared" ref="AN41:AN43" si="25">ROUND(1*D41*E41+3*F41*G41+1*H41*I41+3*J41*K41+3*L41*M41,2)</f>
        <v>0</v>
      </c>
      <c r="AO41" s="22">
        <f t="shared" ref="AO41:AO43" si="26">1*D41+3*F41+1*H41+3*J41+3*L41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3"/>
        <v>0</v>
      </c>
      <c r="G42" s="12"/>
      <c r="H42" s="16">
        <f t="shared" si="14"/>
        <v>0</v>
      </c>
      <c r="I42" s="12"/>
      <c r="J42" s="16">
        <f t="shared" si="15"/>
        <v>0</v>
      </c>
      <c r="K42" s="12"/>
      <c r="L42" s="16">
        <f t="shared" si="16"/>
        <v>0</v>
      </c>
      <c r="M42" s="12"/>
      <c r="Z42" s="22">
        <f t="shared" si="17"/>
        <v>0</v>
      </c>
      <c r="AA42" s="22">
        <f t="shared" si="18"/>
        <v>0</v>
      </c>
      <c r="AB42" s="22"/>
      <c r="AC42" s="22"/>
      <c r="AD42" s="22">
        <f t="shared" si="19"/>
        <v>0</v>
      </c>
      <c r="AE42" s="22">
        <f t="shared" si="20"/>
        <v>0</v>
      </c>
      <c r="AF42" s="22"/>
      <c r="AG42" s="22"/>
      <c r="AH42" s="22">
        <f t="shared" si="21"/>
        <v>0</v>
      </c>
      <c r="AI42" s="22">
        <f t="shared" si="22"/>
        <v>0</v>
      </c>
      <c r="AJ42" s="22">
        <f t="shared" si="23"/>
        <v>0</v>
      </c>
      <c r="AK42" s="22">
        <f t="shared" si="24"/>
        <v>0</v>
      </c>
      <c r="AL42" s="22"/>
      <c r="AM42" s="22"/>
      <c r="AN42" s="22">
        <f t="shared" si="25"/>
        <v>0</v>
      </c>
      <c r="AO42" s="22">
        <f t="shared" si="26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13"/>
        <v>0</v>
      </c>
      <c r="G43" s="13"/>
      <c r="H43" s="16">
        <f t="shared" si="14"/>
        <v>0</v>
      </c>
      <c r="I43" s="13"/>
      <c r="J43" s="16">
        <f t="shared" si="15"/>
        <v>0</v>
      </c>
      <c r="K43" s="13"/>
      <c r="L43" s="16">
        <f t="shared" si="16"/>
        <v>0</v>
      </c>
      <c r="M43" s="13"/>
      <c r="Z43" s="22">
        <f t="shared" si="17"/>
        <v>0</v>
      </c>
      <c r="AA43" s="22">
        <f t="shared" si="18"/>
        <v>0</v>
      </c>
      <c r="AB43" s="22"/>
      <c r="AC43" s="22"/>
      <c r="AD43" s="22">
        <f t="shared" si="19"/>
        <v>0</v>
      </c>
      <c r="AE43" s="22">
        <f t="shared" si="20"/>
        <v>0</v>
      </c>
      <c r="AF43" s="22"/>
      <c r="AG43" s="22"/>
      <c r="AH43" s="22">
        <f t="shared" si="21"/>
        <v>0</v>
      </c>
      <c r="AI43" s="22">
        <f t="shared" si="22"/>
        <v>0</v>
      </c>
      <c r="AJ43" s="22">
        <f t="shared" si="23"/>
        <v>0</v>
      </c>
      <c r="AK43" s="22">
        <f t="shared" si="24"/>
        <v>0</v>
      </c>
      <c r="AL43" s="22"/>
      <c r="AM43" s="22"/>
      <c r="AN43" s="22">
        <f t="shared" si="25"/>
        <v>0</v>
      </c>
      <c r="AO43" s="22">
        <f t="shared" si="26"/>
        <v>0</v>
      </c>
    </row>
  </sheetData>
  <sheetProtection algorithmName="SHA-512" hashValue="PdKBxzjsjw8/h9WWi4+9TzrWDrJCqREAKt8WLknoa1xlSvVYcjP86BYKHa8g6CpajXqtx5TABFuHqPGZD1z9Ww==" saltValue="KEEGwzEP9SuxbFUHn6Xj4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32</v>
      </c>
      <c r="Z1" s="30" t="s">
        <v>63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2">
        <f>ROUND(2*D4*E4+1*F4*G4+3*H4*I4+3*J4*K4+3*L4*M4+1*N4*O4+2*P4*Q4+2*R4*S4+2*T4*U4+2*V4*W4,2)</f>
        <v>0</v>
      </c>
      <c r="AA4" s="22">
        <f>2*D4+1*F4+3*H4+3*J4+3*L4+1*N4+2*P4+2*R4+2*T4+2*V4</f>
        <v>0</v>
      </c>
      <c r="AB4" s="22">
        <f>ROUND(2*D4*E4+1*F4*G4+1*H4*I4+1*J4*K4+1*T4*U4+1*V4*W4,2)</f>
        <v>0</v>
      </c>
      <c r="AC4" s="22">
        <f>2*D4+1*F4+1*H4+1*J4+1*T4+1*V4</f>
        <v>0</v>
      </c>
      <c r="AD4" s="22">
        <f>ROUND(1*F4*G4+1*H4*I4+1*J4*K4+1*L4*M4+2*T4*U4,2)</f>
        <v>0</v>
      </c>
      <c r="AE4" s="22">
        <f>1*F4+1*H4+1*J4+1*L4+2*T4</f>
        <v>0</v>
      </c>
      <c r="AF4" s="22">
        <f>ROUND(2*F4*G4+2*H4*I4+1*J4*K4+2*L4*M4+4*N4*O4+1*P4*Q4+1*V4*W4,2)</f>
        <v>0</v>
      </c>
      <c r="AG4" s="22">
        <f>2*F4+2*H4+1*J4+2*L4+4*N4+1*P4+1*V4</f>
        <v>0</v>
      </c>
      <c r="AH4" s="22">
        <f>ROUND(1*F4*G4+1*J4*K4+1*L4*M4+1*N4*O4+1*P4*Q4+1*T4*U4+1*V4*W4,2)</f>
        <v>0</v>
      </c>
      <c r="AI4" s="22">
        <f>1*F4+1*J4+1*L4+1*N4+1*P4+1*T4+1*V4</f>
        <v>0</v>
      </c>
      <c r="AJ4" s="22">
        <f>ROUND(2*D4*E4+1*F4*G4+1*H4*I4+1*J4*K4+1*L4*M4+1*N4*O4+1*R4*S4+3*V4*W4,2)</f>
        <v>0</v>
      </c>
      <c r="AK4" s="22">
        <f>2*D4+1*F4+1*H4+1*J4+1*L4+1*N4+1*R4+3*V4</f>
        <v>0</v>
      </c>
      <c r="AL4" s="22">
        <f>ROUND(1*H4*I4+1*N4*O4,2)</f>
        <v>0</v>
      </c>
      <c r="AM4" s="22">
        <f>1*H4+1*N4</f>
        <v>0</v>
      </c>
      <c r="AN4" s="22">
        <f>ROUND(2*D4*E4+3*P4*Q4+4*R4*S4,2)</f>
        <v>0</v>
      </c>
      <c r="AO4" s="22">
        <f>2*D4+3*P4+4*R4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2">
        <f t="shared" ref="Z5:Z43" si="8">ROUND(2*D5*E5+1*F5*G5+3*H5*I5+3*J5*K5+3*L5*M5+1*N5*O5+2*P5*Q5+2*R5*S5+2*T5*U5+2*V5*W5,2)</f>
        <v>0</v>
      </c>
      <c r="AA5" s="22">
        <f t="shared" ref="AA5:AA43" si="9">2*D5+1*F5+3*H5+3*J5+3*L5+1*N5+2*P5+2*R5+2*T5+2*V5</f>
        <v>0</v>
      </c>
      <c r="AB5" s="22">
        <f t="shared" ref="AB5:AB43" si="10">ROUND(2*D5*E5+1*F5*G5+1*H5*I5+1*J5*K5+1*T5*U5+1*V5*W5,2)</f>
        <v>0</v>
      </c>
      <c r="AC5" s="22">
        <f t="shared" ref="AC5:AC43" si="11">2*D5+1*F5+1*H5+1*J5+1*T5+1*V5</f>
        <v>0</v>
      </c>
      <c r="AD5" s="22">
        <f t="shared" ref="AD5:AD43" si="12">ROUND(1*F5*G5+1*H5*I5+1*J5*K5+1*L5*M5+2*T5*U5,2)</f>
        <v>0</v>
      </c>
      <c r="AE5" s="22">
        <f t="shared" ref="AE5:AE43" si="13">1*F5+1*H5+1*J5+1*L5+2*T5</f>
        <v>0</v>
      </c>
      <c r="AF5" s="22">
        <f t="shared" ref="AF5:AF43" si="14">ROUND(2*F5*G5+2*H5*I5+1*J5*K5+2*L5*M5+4*N5*O5+1*P5*Q5+1*V5*W5,2)</f>
        <v>0</v>
      </c>
      <c r="AG5" s="22">
        <f t="shared" ref="AG5:AG43" si="15">2*F5+2*H5+1*J5+2*L5+4*N5+1*P5+1*V5</f>
        <v>0</v>
      </c>
      <c r="AH5" s="22">
        <f t="shared" ref="AH5:AH43" si="16">ROUND(1*F5*G5+1*J5*K5+1*L5*M5+1*N5*O5+1*P5*Q5+1*T5*U5+1*V5*W5,2)</f>
        <v>0</v>
      </c>
      <c r="AI5" s="22">
        <f t="shared" ref="AI5:AI43" si="17">1*F5+1*J5+1*L5+1*N5+1*P5+1*T5+1*V5</f>
        <v>0</v>
      </c>
      <c r="AJ5" s="22">
        <f t="shared" ref="AJ5:AJ43" si="18">ROUND(2*D5*E5+1*F5*G5+1*H5*I5+1*J5*K5+1*L5*M5+1*N5*O5+1*R5*S5+3*V5*W5,2)</f>
        <v>0</v>
      </c>
      <c r="AK5" s="22">
        <f t="shared" ref="AK5:AK43" si="19">2*D5+1*F5+1*H5+1*J5+1*L5+1*N5+1*R5+3*V5</f>
        <v>0</v>
      </c>
      <c r="AL5" s="22">
        <f t="shared" ref="AL5:AL43" si="20">ROUND(1*H5*I5+1*N5*O5,2)</f>
        <v>0</v>
      </c>
      <c r="AM5" s="22">
        <f t="shared" ref="AM5:AM43" si="21">1*H5+1*N5</f>
        <v>0</v>
      </c>
      <c r="AN5" s="22">
        <f t="shared" ref="AN5:AN43" si="22">ROUND(2*D5*E5+3*P5*Q5+4*R5*S5,2)</f>
        <v>0</v>
      </c>
      <c r="AO5" s="22">
        <f t="shared" ref="AO5:AO43" si="23">2*D5+3*P5+4*R5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2">
        <f t="shared" si="8"/>
        <v>0</v>
      </c>
      <c r="AA6" s="22">
        <f t="shared" si="9"/>
        <v>0</v>
      </c>
      <c r="AB6" s="22">
        <f t="shared" si="10"/>
        <v>0</v>
      </c>
      <c r="AC6" s="22">
        <f t="shared" si="11"/>
        <v>0</v>
      </c>
      <c r="AD6" s="22">
        <f t="shared" si="12"/>
        <v>0</v>
      </c>
      <c r="AE6" s="22">
        <f t="shared" si="13"/>
        <v>0</v>
      </c>
      <c r="AF6" s="22">
        <f t="shared" si="14"/>
        <v>0</v>
      </c>
      <c r="AG6" s="22">
        <f t="shared" si="15"/>
        <v>0</v>
      </c>
      <c r="AH6" s="22">
        <f t="shared" si="16"/>
        <v>0</v>
      </c>
      <c r="AI6" s="22">
        <f t="shared" si="17"/>
        <v>0</v>
      </c>
      <c r="AJ6" s="22">
        <f t="shared" si="18"/>
        <v>0</v>
      </c>
      <c r="AK6" s="22">
        <f t="shared" si="19"/>
        <v>0</v>
      </c>
      <c r="AL6" s="22">
        <f t="shared" si="20"/>
        <v>0</v>
      </c>
      <c r="AM6" s="22">
        <f t="shared" si="21"/>
        <v>0</v>
      </c>
      <c r="AN6" s="22">
        <f t="shared" si="22"/>
        <v>0</v>
      </c>
      <c r="AO6" s="22">
        <f t="shared" si="23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2">
        <f t="shared" si="8"/>
        <v>0</v>
      </c>
      <c r="AA7" s="22">
        <f t="shared" si="9"/>
        <v>0</v>
      </c>
      <c r="AB7" s="22">
        <f t="shared" si="10"/>
        <v>0</v>
      </c>
      <c r="AC7" s="22">
        <f t="shared" si="11"/>
        <v>0</v>
      </c>
      <c r="AD7" s="22">
        <f t="shared" si="12"/>
        <v>0</v>
      </c>
      <c r="AE7" s="22">
        <f t="shared" si="13"/>
        <v>0</v>
      </c>
      <c r="AF7" s="22">
        <f t="shared" si="14"/>
        <v>0</v>
      </c>
      <c r="AG7" s="22">
        <f t="shared" si="15"/>
        <v>0</v>
      </c>
      <c r="AH7" s="22">
        <f t="shared" si="16"/>
        <v>0</v>
      </c>
      <c r="AI7" s="22">
        <f t="shared" si="17"/>
        <v>0</v>
      </c>
      <c r="AJ7" s="22">
        <f t="shared" si="18"/>
        <v>0</v>
      </c>
      <c r="AK7" s="22">
        <f t="shared" si="19"/>
        <v>0</v>
      </c>
      <c r="AL7" s="22">
        <f t="shared" si="20"/>
        <v>0</v>
      </c>
      <c r="AM7" s="22">
        <f t="shared" si="21"/>
        <v>0</v>
      </c>
      <c r="AN7" s="22">
        <f t="shared" si="22"/>
        <v>0</v>
      </c>
      <c r="AO7" s="22">
        <f t="shared" si="23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2">
        <f t="shared" si="8"/>
        <v>0</v>
      </c>
      <c r="AA8" s="22">
        <f t="shared" si="9"/>
        <v>0</v>
      </c>
      <c r="AB8" s="22">
        <f t="shared" si="10"/>
        <v>0</v>
      </c>
      <c r="AC8" s="22">
        <f t="shared" si="11"/>
        <v>0</v>
      </c>
      <c r="AD8" s="22">
        <f t="shared" si="12"/>
        <v>0</v>
      </c>
      <c r="AE8" s="22">
        <f t="shared" si="13"/>
        <v>0</v>
      </c>
      <c r="AF8" s="22">
        <f t="shared" si="14"/>
        <v>0</v>
      </c>
      <c r="AG8" s="22">
        <f t="shared" si="15"/>
        <v>0</v>
      </c>
      <c r="AH8" s="22">
        <f t="shared" si="16"/>
        <v>0</v>
      </c>
      <c r="AI8" s="22">
        <f t="shared" si="17"/>
        <v>0</v>
      </c>
      <c r="AJ8" s="22">
        <f t="shared" si="18"/>
        <v>0</v>
      </c>
      <c r="AK8" s="22">
        <f t="shared" si="19"/>
        <v>0</v>
      </c>
      <c r="AL8" s="22">
        <f t="shared" si="20"/>
        <v>0</v>
      </c>
      <c r="AM8" s="22">
        <f t="shared" si="21"/>
        <v>0</v>
      </c>
      <c r="AN8" s="22">
        <f t="shared" si="22"/>
        <v>0</v>
      </c>
      <c r="AO8" s="22">
        <f t="shared" si="23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2">
        <f t="shared" si="8"/>
        <v>0</v>
      </c>
      <c r="AA9" s="22">
        <f t="shared" si="9"/>
        <v>0</v>
      </c>
      <c r="AB9" s="22">
        <f t="shared" si="10"/>
        <v>0</v>
      </c>
      <c r="AC9" s="22">
        <f t="shared" si="11"/>
        <v>0</v>
      </c>
      <c r="AD9" s="22">
        <f t="shared" si="12"/>
        <v>0</v>
      </c>
      <c r="AE9" s="22">
        <f t="shared" si="13"/>
        <v>0</v>
      </c>
      <c r="AF9" s="22">
        <f t="shared" si="14"/>
        <v>0</v>
      </c>
      <c r="AG9" s="22">
        <f t="shared" si="15"/>
        <v>0</v>
      </c>
      <c r="AH9" s="22">
        <f t="shared" si="16"/>
        <v>0</v>
      </c>
      <c r="AI9" s="22">
        <f t="shared" si="17"/>
        <v>0</v>
      </c>
      <c r="AJ9" s="22">
        <f t="shared" si="18"/>
        <v>0</v>
      </c>
      <c r="AK9" s="22">
        <f t="shared" si="19"/>
        <v>0</v>
      </c>
      <c r="AL9" s="22">
        <f t="shared" si="20"/>
        <v>0</v>
      </c>
      <c r="AM9" s="22">
        <f t="shared" si="21"/>
        <v>0</v>
      </c>
      <c r="AN9" s="22">
        <f t="shared" si="22"/>
        <v>0</v>
      </c>
      <c r="AO9" s="22">
        <f t="shared" si="23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2">
        <f t="shared" si="8"/>
        <v>0</v>
      </c>
      <c r="AA10" s="22">
        <f t="shared" si="9"/>
        <v>0</v>
      </c>
      <c r="AB10" s="22">
        <f t="shared" si="10"/>
        <v>0</v>
      </c>
      <c r="AC10" s="22">
        <f t="shared" si="11"/>
        <v>0</v>
      </c>
      <c r="AD10" s="22">
        <f t="shared" si="12"/>
        <v>0</v>
      </c>
      <c r="AE10" s="22">
        <f t="shared" si="13"/>
        <v>0</v>
      </c>
      <c r="AF10" s="22">
        <f t="shared" si="14"/>
        <v>0</v>
      </c>
      <c r="AG10" s="22">
        <f t="shared" si="15"/>
        <v>0</v>
      </c>
      <c r="AH10" s="22">
        <f t="shared" si="16"/>
        <v>0</v>
      </c>
      <c r="AI10" s="22">
        <f t="shared" si="17"/>
        <v>0</v>
      </c>
      <c r="AJ10" s="22">
        <f t="shared" si="18"/>
        <v>0</v>
      </c>
      <c r="AK10" s="22">
        <f t="shared" si="19"/>
        <v>0</v>
      </c>
      <c r="AL10" s="22">
        <f t="shared" si="20"/>
        <v>0</v>
      </c>
      <c r="AM10" s="22">
        <f t="shared" si="21"/>
        <v>0</v>
      </c>
      <c r="AN10" s="22">
        <f t="shared" si="22"/>
        <v>0</v>
      </c>
      <c r="AO10" s="22">
        <f t="shared" si="23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2">
        <f t="shared" si="8"/>
        <v>0</v>
      </c>
      <c r="AA11" s="22">
        <f t="shared" si="9"/>
        <v>0</v>
      </c>
      <c r="AB11" s="22">
        <f t="shared" si="10"/>
        <v>0</v>
      </c>
      <c r="AC11" s="22">
        <f t="shared" si="11"/>
        <v>0</v>
      </c>
      <c r="AD11" s="22">
        <f t="shared" si="12"/>
        <v>0</v>
      </c>
      <c r="AE11" s="22">
        <f t="shared" si="13"/>
        <v>0</v>
      </c>
      <c r="AF11" s="22">
        <f t="shared" si="14"/>
        <v>0</v>
      </c>
      <c r="AG11" s="22">
        <f t="shared" si="15"/>
        <v>0</v>
      </c>
      <c r="AH11" s="22">
        <f t="shared" si="16"/>
        <v>0</v>
      </c>
      <c r="AI11" s="22">
        <f t="shared" si="17"/>
        <v>0</v>
      </c>
      <c r="AJ11" s="22">
        <f t="shared" si="18"/>
        <v>0</v>
      </c>
      <c r="AK11" s="22">
        <f t="shared" si="19"/>
        <v>0</v>
      </c>
      <c r="AL11" s="22">
        <f t="shared" si="20"/>
        <v>0</v>
      </c>
      <c r="AM11" s="22">
        <f t="shared" si="21"/>
        <v>0</v>
      </c>
      <c r="AN11" s="22">
        <f t="shared" si="22"/>
        <v>0</v>
      </c>
      <c r="AO11" s="22">
        <f t="shared" si="23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2">
        <f t="shared" si="8"/>
        <v>0</v>
      </c>
      <c r="AA12" s="22">
        <f t="shared" si="9"/>
        <v>0</v>
      </c>
      <c r="AB12" s="22">
        <f t="shared" si="10"/>
        <v>0</v>
      </c>
      <c r="AC12" s="22">
        <f t="shared" si="11"/>
        <v>0</v>
      </c>
      <c r="AD12" s="22">
        <f t="shared" si="12"/>
        <v>0</v>
      </c>
      <c r="AE12" s="22">
        <f t="shared" si="13"/>
        <v>0</v>
      </c>
      <c r="AF12" s="22">
        <f t="shared" si="14"/>
        <v>0</v>
      </c>
      <c r="AG12" s="22">
        <f t="shared" si="15"/>
        <v>0</v>
      </c>
      <c r="AH12" s="22">
        <f t="shared" si="16"/>
        <v>0</v>
      </c>
      <c r="AI12" s="22">
        <f t="shared" si="17"/>
        <v>0</v>
      </c>
      <c r="AJ12" s="22">
        <f t="shared" si="18"/>
        <v>0</v>
      </c>
      <c r="AK12" s="22">
        <f t="shared" si="19"/>
        <v>0</v>
      </c>
      <c r="AL12" s="22">
        <f t="shared" si="20"/>
        <v>0</v>
      </c>
      <c r="AM12" s="22">
        <f t="shared" si="21"/>
        <v>0</v>
      </c>
      <c r="AN12" s="22">
        <f t="shared" si="22"/>
        <v>0</v>
      </c>
      <c r="AO12" s="22">
        <f t="shared" si="23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2">
        <f t="shared" si="8"/>
        <v>0</v>
      </c>
      <c r="AA13" s="22">
        <f t="shared" si="9"/>
        <v>0</v>
      </c>
      <c r="AB13" s="22">
        <f t="shared" si="10"/>
        <v>0</v>
      </c>
      <c r="AC13" s="22">
        <f t="shared" si="11"/>
        <v>0</v>
      </c>
      <c r="AD13" s="22">
        <f t="shared" si="12"/>
        <v>0</v>
      </c>
      <c r="AE13" s="22">
        <f t="shared" si="13"/>
        <v>0</v>
      </c>
      <c r="AF13" s="22">
        <f t="shared" si="14"/>
        <v>0</v>
      </c>
      <c r="AG13" s="22">
        <f t="shared" si="15"/>
        <v>0</v>
      </c>
      <c r="AH13" s="22">
        <f t="shared" si="16"/>
        <v>0</v>
      </c>
      <c r="AI13" s="22">
        <f t="shared" si="17"/>
        <v>0</v>
      </c>
      <c r="AJ13" s="22">
        <f t="shared" si="18"/>
        <v>0</v>
      </c>
      <c r="AK13" s="22">
        <f t="shared" si="19"/>
        <v>0</v>
      </c>
      <c r="AL13" s="22">
        <f t="shared" si="20"/>
        <v>0</v>
      </c>
      <c r="AM13" s="22">
        <f t="shared" si="21"/>
        <v>0</v>
      </c>
      <c r="AN13" s="22">
        <f t="shared" si="22"/>
        <v>0</v>
      </c>
      <c r="AO13" s="22">
        <f t="shared" si="23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2">
        <f t="shared" si="8"/>
        <v>0</v>
      </c>
      <c r="AA14" s="22">
        <f t="shared" si="9"/>
        <v>0</v>
      </c>
      <c r="AB14" s="22">
        <f t="shared" si="10"/>
        <v>0</v>
      </c>
      <c r="AC14" s="22">
        <f t="shared" si="11"/>
        <v>0</v>
      </c>
      <c r="AD14" s="22">
        <f t="shared" si="12"/>
        <v>0</v>
      </c>
      <c r="AE14" s="22">
        <f t="shared" si="13"/>
        <v>0</v>
      </c>
      <c r="AF14" s="22">
        <f t="shared" si="14"/>
        <v>0</v>
      </c>
      <c r="AG14" s="22">
        <f t="shared" si="15"/>
        <v>0</v>
      </c>
      <c r="AH14" s="22">
        <f t="shared" si="16"/>
        <v>0</v>
      </c>
      <c r="AI14" s="22">
        <f t="shared" si="17"/>
        <v>0</v>
      </c>
      <c r="AJ14" s="22">
        <f t="shared" si="18"/>
        <v>0</v>
      </c>
      <c r="AK14" s="22">
        <f t="shared" si="19"/>
        <v>0</v>
      </c>
      <c r="AL14" s="22">
        <f t="shared" si="20"/>
        <v>0</v>
      </c>
      <c r="AM14" s="22">
        <f t="shared" si="21"/>
        <v>0</v>
      </c>
      <c r="AN14" s="22">
        <f t="shared" si="22"/>
        <v>0</v>
      </c>
      <c r="AO14" s="22">
        <f t="shared" si="23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2">
        <f t="shared" si="8"/>
        <v>0</v>
      </c>
      <c r="AA15" s="22">
        <f t="shared" si="9"/>
        <v>0</v>
      </c>
      <c r="AB15" s="22">
        <f t="shared" si="10"/>
        <v>0</v>
      </c>
      <c r="AC15" s="22">
        <f t="shared" si="11"/>
        <v>0</v>
      </c>
      <c r="AD15" s="22">
        <f t="shared" si="12"/>
        <v>0</v>
      </c>
      <c r="AE15" s="22">
        <f t="shared" si="13"/>
        <v>0</v>
      </c>
      <c r="AF15" s="22">
        <f t="shared" si="14"/>
        <v>0</v>
      </c>
      <c r="AG15" s="22">
        <f t="shared" si="15"/>
        <v>0</v>
      </c>
      <c r="AH15" s="22">
        <f t="shared" si="16"/>
        <v>0</v>
      </c>
      <c r="AI15" s="22">
        <f t="shared" si="17"/>
        <v>0</v>
      </c>
      <c r="AJ15" s="22">
        <f t="shared" si="18"/>
        <v>0</v>
      </c>
      <c r="AK15" s="22">
        <f t="shared" si="19"/>
        <v>0</v>
      </c>
      <c r="AL15" s="22">
        <f t="shared" si="20"/>
        <v>0</v>
      </c>
      <c r="AM15" s="22">
        <f t="shared" si="21"/>
        <v>0</v>
      </c>
      <c r="AN15" s="22">
        <f t="shared" si="22"/>
        <v>0</v>
      </c>
      <c r="AO15" s="22">
        <f t="shared" si="23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2">
        <f t="shared" si="8"/>
        <v>0</v>
      </c>
      <c r="AA16" s="22">
        <f t="shared" si="9"/>
        <v>0</v>
      </c>
      <c r="AB16" s="22">
        <f t="shared" si="10"/>
        <v>0</v>
      </c>
      <c r="AC16" s="22">
        <f t="shared" si="11"/>
        <v>0</v>
      </c>
      <c r="AD16" s="22">
        <f t="shared" si="12"/>
        <v>0</v>
      </c>
      <c r="AE16" s="22">
        <f t="shared" si="13"/>
        <v>0</v>
      </c>
      <c r="AF16" s="22">
        <f t="shared" si="14"/>
        <v>0</v>
      </c>
      <c r="AG16" s="22">
        <f t="shared" si="15"/>
        <v>0</v>
      </c>
      <c r="AH16" s="22">
        <f t="shared" si="16"/>
        <v>0</v>
      </c>
      <c r="AI16" s="22">
        <f t="shared" si="17"/>
        <v>0</v>
      </c>
      <c r="AJ16" s="22">
        <f t="shared" si="18"/>
        <v>0</v>
      </c>
      <c r="AK16" s="22">
        <f t="shared" si="19"/>
        <v>0</v>
      </c>
      <c r="AL16" s="22">
        <f t="shared" si="20"/>
        <v>0</v>
      </c>
      <c r="AM16" s="22">
        <f t="shared" si="21"/>
        <v>0</v>
      </c>
      <c r="AN16" s="22">
        <f t="shared" si="22"/>
        <v>0</v>
      </c>
      <c r="AO16" s="22">
        <f t="shared" si="23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2">
        <f t="shared" si="8"/>
        <v>0</v>
      </c>
      <c r="AA17" s="22">
        <f t="shared" si="9"/>
        <v>0</v>
      </c>
      <c r="AB17" s="22">
        <f t="shared" si="10"/>
        <v>0</v>
      </c>
      <c r="AC17" s="22">
        <f t="shared" si="11"/>
        <v>0</v>
      </c>
      <c r="AD17" s="22">
        <f t="shared" si="12"/>
        <v>0</v>
      </c>
      <c r="AE17" s="22">
        <f t="shared" si="13"/>
        <v>0</v>
      </c>
      <c r="AF17" s="22">
        <f t="shared" si="14"/>
        <v>0</v>
      </c>
      <c r="AG17" s="22">
        <f t="shared" si="15"/>
        <v>0</v>
      </c>
      <c r="AH17" s="22">
        <f t="shared" si="16"/>
        <v>0</v>
      </c>
      <c r="AI17" s="22">
        <f t="shared" si="17"/>
        <v>0</v>
      </c>
      <c r="AJ17" s="22">
        <f t="shared" si="18"/>
        <v>0</v>
      </c>
      <c r="AK17" s="22">
        <f t="shared" si="19"/>
        <v>0</v>
      </c>
      <c r="AL17" s="22">
        <f t="shared" si="20"/>
        <v>0</v>
      </c>
      <c r="AM17" s="22">
        <f t="shared" si="21"/>
        <v>0</v>
      </c>
      <c r="AN17" s="22">
        <f t="shared" si="22"/>
        <v>0</v>
      </c>
      <c r="AO17" s="22">
        <f t="shared" si="23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2">
        <f t="shared" si="8"/>
        <v>0</v>
      </c>
      <c r="AA18" s="22">
        <f t="shared" si="9"/>
        <v>0</v>
      </c>
      <c r="AB18" s="22">
        <f t="shared" si="10"/>
        <v>0</v>
      </c>
      <c r="AC18" s="22">
        <f t="shared" si="11"/>
        <v>0</v>
      </c>
      <c r="AD18" s="22">
        <f t="shared" si="12"/>
        <v>0</v>
      </c>
      <c r="AE18" s="22">
        <f t="shared" si="13"/>
        <v>0</v>
      </c>
      <c r="AF18" s="22">
        <f t="shared" si="14"/>
        <v>0</v>
      </c>
      <c r="AG18" s="22">
        <f t="shared" si="15"/>
        <v>0</v>
      </c>
      <c r="AH18" s="22">
        <f t="shared" si="16"/>
        <v>0</v>
      </c>
      <c r="AI18" s="22">
        <f t="shared" si="17"/>
        <v>0</v>
      </c>
      <c r="AJ18" s="22">
        <f t="shared" si="18"/>
        <v>0</v>
      </c>
      <c r="AK18" s="22">
        <f t="shared" si="19"/>
        <v>0</v>
      </c>
      <c r="AL18" s="22">
        <f t="shared" si="20"/>
        <v>0</v>
      </c>
      <c r="AM18" s="22">
        <f t="shared" si="21"/>
        <v>0</v>
      </c>
      <c r="AN18" s="22">
        <f t="shared" si="22"/>
        <v>0</v>
      </c>
      <c r="AO18" s="22">
        <f t="shared" si="23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2">
        <f t="shared" si="8"/>
        <v>0</v>
      </c>
      <c r="AA19" s="22">
        <f t="shared" si="9"/>
        <v>0</v>
      </c>
      <c r="AB19" s="22">
        <f t="shared" si="10"/>
        <v>0</v>
      </c>
      <c r="AC19" s="22">
        <f t="shared" si="11"/>
        <v>0</v>
      </c>
      <c r="AD19" s="22">
        <f t="shared" si="12"/>
        <v>0</v>
      </c>
      <c r="AE19" s="22">
        <f t="shared" si="13"/>
        <v>0</v>
      </c>
      <c r="AF19" s="22">
        <f t="shared" si="14"/>
        <v>0</v>
      </c>
      <c r="AG19" s="22">
        <f t="shared" si="15"/>
        <v>0</v>
      </c>
      <c r="AH19" s="22">
        <f t="shared" si="16"/>
        <v>0</v>
      </c>
      <c r="AI19" s="22">
        <f t="shared" si="17"/>
        <v>0</v>
      </c>
      <c r="AJ19" s="22">
        <f t="shared" si="18"/>
        <v>0</v>
      </c>
      <c r="AK19" s="22">
        <f t="shared" si="19"/>
        <v>0</v>
      </c>
      <c r="AL19" s="22">
        <f t="shared" si="20"/>
        <v>0</v>
      </c>
      <c r="AM19" s="22">
        <f t="shared" si="21"/>
        <v>0</v>
      </c>
      <c r="AN19" s="22">
        <f t="shared" si="22"/>
        <v>0</v>
      </c>
      <c r="AO19" s="22">
        <f t="shared" si="23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4">IF(ISBLANK(G20),0,1)</f>
        <v>0</v>
      </c>
      <c r="G20" s="12"/>
      <c r="H20" s="16">
        <f t="shared" ref="H20:H43" si="25">IF(ISBLANK(I20),0,1)</f>
        <v>0</v>
      </c>
      <c r="I20" s="12"/>
      <c r="J20" s="16">
        <f t="shared" ref="J20:J43" si="26">IF(ISBLANK(K20),0,1)</f>
        <v>0</v>
      </c>
      <c r="K20" s="12"/>
      <c r="L20" s="16">
        <f t="shared" ref="L20:L43" si="27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2">
        <f t="shared" si="8"/>
        <v>0</v>
      </c>
      <c r="AA20" s="22">
        <f t="shared" si="9"/>
        <v>0</v>
      </c>
      <c r="AB20" s="22">
        <f t="shared" si="10"/>
        <v>0</v>
      </c>
      <c r="AC20" s="22">
        <f t="shared" si="11"/>
        <v>0</v>
      </c>
      <c r="AD20" s="22">
        <f t="shared" si="12"/>
        <v>0</v>
      </c>
      <c r="AE20" s="22">
        <f t="shared" si="13"/>
        <v>0</v>
      </c>
      <c r="AF20" s="22">
        <f t="shared" si="14"/>
        <v>0</v>
      </c>
      <c r="AG20" s="22">
        <f t="shared" si="15"/>
        <v>0</v>
      </c>
      <c r="AH20" s="22">
        <f t="shared" si="16"/>
        <v>0</v>
      </c>
      <c r="AI20" s="22">
        <f t="shared" si="17"/>
        <v>0</v>
      </c>
      <c r="AJ20" s="22">
        <f t="shared" si="18"/>
        <v>0</v>
      </c>
      <c r="AK20" s="22">
        <f t="shared" si="19"/>
        <v>0</v>
      </c>
      <c r="AL20" s="22">
        <f t="shared" si="20"/>
        <v>0</v>
      </c>
      <c r="AM20" s="22">
        <f t="shared" si="21"/>
        <v>0</v>
      </c>
      <c r="AN20" s="22">
        <f t="shared" si="22"/>
        <v>0</v>
      </c>
      <c r="AO20" s="22">
        <f t="shared" si="23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4"/>
        <v>0</v>
      </c>
      <c r="G21" s="11"/>
      <c r="H21" s="16">
        <f t="shared" si="25"/>
        <v>0</v>
      </c>
      <c r="I21" s="11"/>
      <c r="J21" s="16">
        <f t="shared" si="26"/>
        <v>0</v>
      </c>
      <c r="K21" s="11"/>
      <c r="L21" s="16">
        <f t="shared" si="27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2">
        <f t="shared" si="8"/>
        <v>0</v>
      </c>
      <c r="AA21" s="22">
        <f t="shared" si="9"/>
        <v>0</v>
      </c>
      <c r="AB21" s="22">
        <f t="shared" si="10"/>
        <v>0</v>
      </c>
      <c r="AC21" s="22">
        <f t="shared" si="11"/>
        <v>0</v>
      </c>
      <c r="AD21" s="22">
        <f t="shared" si="12"/>
        <v>0</v>
      </c>
      <c r="AE21" s="22">
        <f t="shared" si="13"/>
        <v>0</v>
      </c>
      <c r="AF21" s="22">
        <f t="shared" si="14"/>
        <v>0</v>
      </c>
      <c r="AG21" s="22">
        <f t="shared" si="15"/>
        <v>0</v>
      </c>
      <c r="AH21" s="22">
        <f t="shared" si="16"/>
        <v>0</v>
      </c>
      <c r="AI21" s="22">
        <f t="shared" si="17"/>
        <v>0</v>
      </c>
      <c r="AJ21" s="22">
        <f t="shared" si="18"/>
        <v>0</v>
      </c>
      <c r="AK21" s="22">
        <f t="shared" si="19"/>
        <v>0</v>
      </c>
      <c r="AL21" s="22">
        <f t="shared" si="20"/>
        <v>0</v>
      </c>
      <c r="AM21" s="22">
        <f t="shared" si="21"/>
        <v>0</v>
      </c>
      <c r="AN21" s="22">
        <f t="shared" si="22"/>
        <v>0</v>
      </c>
      <c r="AO21" s="22">
        <f t="shared" si="23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4"/>
        <v>0</v>
      </c>
      <c r="G22" s="12"/>
      <c r="H22" s="16">
        <f t="shared" si="25"/>
        <v>0</v>
      </c>
      <c r="I22" s="12"/>
      <c r="J22" s="16">
        <f t="shared" si="26"/>
        <v>0</v>
      </c>
      <c r="K22" s="12"/>
      <c r="L22" s="16">
        <f t="shared" si="27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2">
        <f t="shared" si="8"/>
        <v>0</v>
      </c>
      <c r="AA22" s="22">
        <f t="shared" si="9"/>
        <v>0</v>
      </c>
      <c r="AB22" s="22">
        <f t="shared" si="10"/>
        <v>0</v>
      </c>
      <c r="AC22" s="22">
        <f t="shared" si="11"/>
        <v>0</v>
      </c>
      <c r="AD22" s="22">
        <f t="shared" si="12"/>
        <v>0</v>
      </c>
      <c r="AE22" s="22">
        <f t="shared" si="13"/>
        <v>0</v>
      </c>
      <c r="AF22" s="22">
        <f t="shared" si="14"/>
        <v>0</v>
      </c>
      <c r="AG22" s="22">
        <f t="shared" si="15"/>
        <v>0</v>
      </c>
      <c r="AH22" s="22">
        <f t="shared" si="16"/>
        <v>0</v>
      </c>
      <c r="AI22" s="22">
        <f t="shared" si="17"/>
        <v>0</v>
      </c>
      <c r="AJ22" s="22">
        <f t="shared" si="18"/>
        <v>0</v>
      </c>
      <c r="AK22" s="22">
        <f t="shared" si="19"/>
        <v>0</v>
      </c>
      <c r="AL22" s="22">
        <f t="shared" si="20"/>
        <v>0</v>
      </c>
      <c r="AM22" s="22">
        <f t="shared" si="21"/>
        <v>0</v>
      </c>
      <c r="AN22" s="22">
        <f t="shared" si="22"/>
        <v>0</v>
      </c>
      <c r="AO22" s="22">
        <f t="shared" si="23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4"/>
        <v>0</v>
      </c>
      <c r="G23" s="11"/>
      <c r="H23" s="16">
        <f t="shared" si="25"/>
        <v>0</v>
      </c>
      <c r="I23" s="11"/>
      <c r="J23" s="16">
        <f t="shared" si="26"/>
        <v>0</v>
      </c>
      <c r="K23" s="11"/>
      <c r="L23" s="16">
        <f t="shared" si="27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2">
        <f t="shared" si="8"/>
        <v>0</v>
      </c>
      <c r="AA23" s="22">
        <f t="shared" si="9"/>
        <v>0</v>
      </c>
      <c r="AB23" s="22">
        <f t="shared" si="10"/>
        <v>0</v>
      </c>
      <c r="AC23" s="22">
        <f t="shared" si="11"/>
        <v>0</v>
      </c>
      <c r="AD23" s="22">
        <f t="shared" si="12"/>
        <v>0</v>
      </c>
      <c r="AE23" s="22">
        <f t="shared" si="13"/>
        <v>0</v>
      </c>
      <c r="AF23" s="22">
        <f t="shared" si="14"/>
        <v>0</v>
      </c>
      <c r="AG23" s="22">
        <f t="shared" si="15"/>
        <v>0</v>
      </c>
      <c r="AH23" s="22">
        <f t="shared" si="16"/>
        <v>0</v>
      </c>
      <c r="AI23" s="22">
        <f t="shared" si="17"/>
        <v>0</v>
      </c>
      <c r="AJ23" s="22">
        <f t="shared" si="18"/>
        <v>0</v>
      </c>
      <c r="AK23" s="22">
        <f t="shared" si="19"/>
        <v>0</v>
      </c>
      <c r="AL23" s="22">
        <f t="shared" si="20"/>
        <v>0</v>
      </c>
      <c r="AM23" s="22">
        <f t="shared" si="21"/>
        <v>0</v>
      </c>
      <c r="AN23" s="22">
        <f t="shared" si="22"/>
        <v>0</v>
      </c>
      <c r="AO23" s="22">
        <f t="shared" si="23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4"/>
        <v>0</v>
      </c>
      <c r="G24" s="12"/>
      <c r="H24" s="16">
        <f t="shared" si="25"/>
        <v>0</v>
      </c>
      <c r="I24" s="12"/>
      <c r="J24" s="16">
        <f t="shared" si="26"/>
        <v>0</v>
      </c>
      <c r="K24" s="12"/>
      <c r="L24" s="16">
        <f t="shared" si="27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2">
        <f t="shared" si="8"/>
        <v>0</v>
      </c>
      <c r="AA24" s="22">
        <f t="shared" si="9"/>
        <v>0</v>
      </c>
      <c r="AB24" s="22">
        <f t="shared" si="10"/>
        <v>0</v>
      </c>
      <c r="AC24" s="22">
        <f t="shared" si="11"/>
        <v>0</v>
      </c>
      <c r="AD24" s="22">
        <f t="shared" si="12"/>
        <v>0</v>
      </c>
      <c r="AE24" s="22">
        <f t="shared" si="13"/>
        <v>0</v>
      </c>
      <c r="AF24" s="22">
        <f t="shared" si="14"/>
        <v>0</v>
      </c>
      <c r="AG24" s="22">
        <f t="shared" si="15"/>
        <v>0</v>
      </c>
      <c r="AH24" s="22">
        <f t="shared" si="16"/>
        <v>0</v>
      </c>
      <c r="AI24" s="22">
        <f t="shared" si="17"/>
        <v>0</v>
      </c>
      <c r="AJ24" s="22">
        <f t="shared" si="18"/>
        <v>0</v>
      </c>
      <c r="AK24" s="22">
        <f t="shared" si="19"/>
        <v>0</v>
      </c>
      <c r="AL24" s="22">
        <f t="shared" si="20"/>
        <v>0</v>
      </c>
      <c r="AM24" s="22">
        <f t="shared" si="21"/>
        <v>0</v>
      </c>
      <c r="AN24" s="22">
        <f t="shared" si="22"/>
        <v>0</v>
      </c>
      <c r="AO24" s="22">
        <f t="shared" si="23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4"/>
        <v>0</v>
      </c>
      <c r="G25" s="11"/>
      <c r="H25" s="16">
        <f t="shared" si="25"/>
        <v>0</v>
      </c>
      <c r="I25" s="11"/>
      <c r="J25" s="16">
        <f t="shared" si="26"/>
        <v>0</v>
      </c>
      <c r="K25" s="11"/>
      <c r="L25" s="16">
        <f t="shared" si="27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2">
        <f t="shared" si="8"/>
        <v>0</v>
      </c>
      <c r="AA25" s="22">
        <f t="shared" si="9"/>
        <v>0</v>
      </c>
      <c r="AB25" s="22">
        <f t="shared" si="10"/>
        <v>0</v>
      </c>
      <c r="AC25" s="22">
        <f t="shared" si="11"/>
        <v>0</v>
      </c>
      <c r="AD25" s="22">
        <f t="shared" si="12"/>
        <v>0</v>
      </c>
      <c r="AE25" s="22">
        <f t="shared" si="13"/>
        <v>0</v>
      </c>
      <c r="AF25" s="22">
        <f t="shared" si="14"/>
        <v>0</v>
      </c>
      <c r="AG25" s="22">
        <f t="shared" si="15"/>
        <v>0</v>
      </c>
      <c r="AH25" s="22">
        <f t="shared" si="16"/>
        <v>0</v>
      </c>
      <c r="AI25" s="22">
        <f t="shared" si="17"/>
        <v>0</v>
      </c>
      <c r="AJ25" s="22">
        <f t="shared" si="18"/>
        <v>0</v>
      </c>
      <c r="AK25" s="22">
        <f t="shared" si="19"/>
        <v>0</v>
      </c>
      <c r="AL25" s="22">
        <f t="shared" si="20"/>
        <v>0</v>
      </c>
      <c r="AM25" s="22">
        <f t="shared" si="21"/>
        <v>0</v>
      </c>
      <c r="AN25" s="22">
        <f t="shared" si="22"/>
        <v>0</v>
      </c>
      <c r="AO25" s="22">
        <f t="shared" si="23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4"/>
        <v>0</v>
      </c>
      <c r="G26" s="12"/>
      <c r="H26" s="16">
        <f t="shared" si="25"/>
        <v>0</v>
      </c>
      <c r="I26" s="12"/>
      <c r="J26" s="16">
        <f t="shared" si="26"/>
        <v>0</v>
      </c>
      <c r="K26" s="12"/>
      <c r="L26" s="16">
        <f t="shared" si="27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2">
        <f t="shared" si="8"/>
        <v>0</v>
      </c>
      <c r="AA26" s="22">
        <f t="shared" si="9"/>
        <v>0</v>
      </c>
      <c r="AB26" s="22">
        <f t="shared" si="10"/>
        <v>0</v>
      </c>
      <c r="AC26" s="22">
        <f t="shared" si="11"/>
        <v>0</v>
      </c>
      <c r="AD26" s="22">
        <f t="shared" si="12"/>
        <v>0</v>
      </c>
      <c r="AE26" s="22">
        <f t="shared" si="13"/>
        <v>0</v>
      </c>
      <c r="AF26" s="22">
        <f t="shared" si="14"/>
        <v>0</v>
      </c>
      <c r="AG26" s="22">
        <f t="shared" si="15"/>
        <v>0</v>
      </c>
      <c r="AH26" s="22">
        <f t="shared" si="16"/>
        <v>0</v>
      </c>
      <c r="AI26" s="22">
        <f t="shared" si="17"/>
        <v>0</v>
      </c>
      <c r="AJ26" s="22">
        <f t="shared" si="18"/>
        <v>0</v>
      </c>
      <c r="AK26" s="22">
        <f t="shared" si="19"/>
        <v>0</v>
      </c>
      <c r="AL26" s="22">
        <f t="shared" si="20"/>
        <v>0</v>
      </c>
      <c r="AM26" s="22">
        <f t="shared" si="21"/>
        <v>0</v>
      </c>
      <c r="AN26" s="22">
        <f t="shared" si="22"/>
        <v>0</v>
      </c>
      <c r="AO26" s="22">
        <f t="shared" si="23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4"/>
        <v>0</v>
      </c>
      <c r="G27" s="11"/>
      <c r="H27" s="16">
        <f t="shared" si="25"/>
        <v>0</v>
      </c>
      <c r="I27" s="11"/>
      <c r="J27" s="16">
        <f t="shared" si="26"/>
        <v>0</v>
      </c>
      <c r="K27" s="11"/>
      <c r="L27" s="16">
        <f t="shared" si="27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2">
        <f t="shared" si="8"/>
        <v>0</v>
      </c>
      <c r="AA27" s="22">
        <f t="shared" si="9"/>
        <v>0</v>
      </c>
      <c r="AB27" s="22">
        <f t="shared" si="10"/>
        <v>0</v>
      </c>
      <c r="AC27" s="22">
        <f t="shared" si="11"/>
        <v>0</v>
      </c>
      <c r="AD27" s="22">
        <f t="shared" si="12"/>
        <v>0</v>
      </c>
      <c r="AE27" s="22">
        <f t="shared" si="13"/>
        <v>0</v>
      </c>
      <c r="AF27" s="22">
        <f t="shared" si="14"/>
        <v>0</v>
      </c>
      <c r="AG27" s="22">
        <f t="shared" si="15"/>
        <v>0</v>
      </c>
      <c r="AH27" s="22">
        <f t="shared" si="16"/>
        <v>0</v>
      </c>
      <c r="AI27" s="22">
        <f t="shared" si="17"/>
        <v>0</v>
      </c>
      <c r="AJ27" s="22">
        <f t="shared" si="18"/>
        <v>0</v>
      </c>
      <c r="AK27" s="22">
        <f t="shared" si="19"/>
        <v>0</v>
      </c>
      <c r="AL27" s="22">
        <f t="shared" si="20"/>
        <v>0</v>
      </c>
      <c r="AM27" s="22">
        <f t="shared" si="21"/>
        <v>0</v>
      </c>
      <c r="AN27" s="22">
        <f t="shared" si="22"/>
        <v>0</v>
      </c>
      <c r="AO27" s="22">
        <f t="shared" si="23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4"/>
        <v>0</v>
      </c>
      <c r="G28" s="12"/>
      <c r="H28" s="16">
        <f t="shared" si="25"/>
        <v>0</v>
      </c>
      <c r="I28" s="12"/>
      <c r="J28" s="16">
        <f t="shared" si="26"/>
        <v>0</v>
      </c>
      <c r="K28" s="12"/>
      <c r="L28" s="16">
        <f t="shared" si="27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2">
        <f t="shared" si="8"/>
        <v>0</v>
      </c>
      <c r="AA28" s="22">
        <f t="shared" si="9"/>
        <v>0</v>
      </c>
      <c r="AB28" s="22">
        <f t="shared" si="10"/>
        <v>0</v>
      </c>
      <c r="AC28" s="22">
        <f t="shared" si="11"/>
        <v>0</v>
      </c>
      <c r="AD28" s="22">
        <f t="shared" si="12"/>
        <v>0</v>
      </c>
      <c r="AE28" s="22">
        <f t="shared" si="13"/>
        <v>0</v>
      </c>
      <c r="AF28" s="22">
        <f t="shared" si="14"/>
        <v>0</v>
      </c>
      <c r="AG28" s="22">
        <f t="shared" si="15"/>
        <v>0</v>
      </c>
      <c r="AH28" s="22">
        <f t="shared" si="16"/>
        <v>0</v>
      </c>
      <c r="AI28" s="22">
        <f t="shared" si="17"/>
        <v>0</v>
      </c>
      <c r="AJ28" s="22">
        <f t="shared" si="18"/>
        <v>0</v>
      </c>
      <c r="AK28" s="22">
        <f t="shared" si="19"/>
        <v>0</v>
      </c>
      <c r="AL28" s="22">
        <f t="shared" si="20"/>
        <v>0</v>
      </c>
      <c r="AM28" s="22">
        <f t="shared" si="21"/>
        <v>0</v>
      </c>
      <c r="AN28" s="22">
        <f t="shared" si="22"/>
        <v>0</v>
      </c>
      <c r="AO28" s="22">
        <f t="shared" si="23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4"/>
        <v>0</v>
      </c>
      <c r="G29" s="11"/>
      <c r="H29" s="16">
        <f t="shared" si="25"/>
        <v>0</v>
      </c>
      <c r="I29" s="11"/>
      <c r="J29" s="16">
        <f t="shared" si="26"/>
        <v>0</v>
      </c>
      <c r="K29" s="11"/>
      <c r="L29" s="16">
        <f t="shared" si="27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2">
        <f t="shared" si="8"/>
        <v>0</v>
      </c>
      <c r="AA29" s="22">
        <f t="shared" si="9"/>
        <v>0</v>
      </c>
      <c r="AB29" s="22">
        <f t="shared" si="10"/>
        <v>0</v>
      </c>
      <c r="AC29" s="22">
        <f t="shared" si="11"/>
        <v>0</v>
      </c>
      <c r="AD29" s="22">
        <f t="shared" si="12"/>
        <v>0</v>
      </c>
      <c r="AE29" s="22">
        <f t="shared" si="13"/>
        <v>0</v>
      </c>
      <c r="AF29" s="22">
        <f t="shared" si="14"/>
        <v>0</v>
      </c>
      <c r="AG29" s="22">
        <f t="shared" si="15"/>
        <v>0</v>
      </c>
      <c r="AH29" s="22">
        <f t="shared" si="16"/>
        <v>0</v>
      </c>
      <c r="AI29" s="22">
        <f t="shared" si="17"/>
        <v>0</v>
      </c>
      <c r="AJ29" s="22">
        <f t="shared" si="18"/>
        <v>0</v>
      </c>
      <c r="AK29" s="22">
        <f t="shared" si="19"/>
        <v>0</v>
      </c>
      <c r="AL29" s="22">
        <f t="shared" si="20"/>
        <v>0</v>
      </c>
      <c r="AM29" s="22">
        <f t="shared" si="21"/>
        <v>0</v>
      </c>
      <c r="AN29" s="22">
        <f t="shared" si="22"/>
        <v>0</v>
      </c>
      <c r="AO29" s="22">
        <f t="shared" si="23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4"/>
        <v>0</v>
      </c>
      <c r="G30" s="12"/>
      <c r="H30" s="16">
        <f t="shared" si="25"/>
        <v>0</v>
      </c>
      <c r="I30" s="12"/>
      <c r="J30" s="16">
        <f t="shared" si="26"/>
        <v>0</v>
      </c>
      <c r="K30" s="12"/>
      <c r="L30" s="16">
        <f t="shared" si="27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2">
        <f t="shared" si="8"/>
        <v>0</v>
      </c>
      <c r="AA30" s="22">
        <f t="shared" si="9"/>
        <v>0</v>
      </c>
      <c r="AB30" s="22">
        <f t="shared" si="10"/>
        <v>0</v>
      </c>
      <c r="AC30" s="22">
        <f t="shared" si="11"/>
        <v>0</v>
      </c>
      <c r="AD30" s="22">
        <f t="shared" si="12"/>
        <v>0</v>
      </c>
      <c r="AE30" s="22">
        <f t="shared" si="13"/>
        <v>0</v>
      </c>
      <c r="AF30" s="22">
        <f t="shared" si="14"/>
        <v>0</v>
      </c>
      <c r="AG30" s="22">
        <f t="shared" si="15"/>
        <v>0</v>
      </c>
      <c r="AH30" s="22">
        <f t="shared" si="16"/>
        <v>0</v>
      </c>
      <c r="AI30" s="22">
        <f t="shared" si="17"/>
        <v>0</v>
      </c>
      <c r="AJ30" s="22">
        <f t="shared" si="18"/>
        <v>0</v>
      </c>
      <c r="AK30" s="22">
        <f t="shared" si="19"/>
        <v>0</v>
      </c>
      <c r="AL30" s="22">
        <f t="shared" si="20"/>
        <v>0</v>
      </c>
      <c r="AM30" s="22">
        <f t="shared" si="21"/>
        <v>0</v>
      </c>
      <c r="AN30" s="22">
        <f t="shared" si="22"/>
        <v>0</v>
      </c>
      <c r="AO30" s="22">
        <f t="shared" si="23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4"/>
        <v>0</v>
      </c>
      <c r="G31" s="11"/>
      <c r="H31" s="16">
        <f t="shared" si="25"/>
        <v>0</v>
      </c>
      <c r="I31" s="11"/>
      <c r="J31" s="16">
        <f t="shared" si="26"/>
        <v>0</v>
      </c>
      <c r="K31" s="11"/>
      <c r="L31" s="16">
        <f t="shared" si="27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2">
        <f t="shared" si="8"/>
        <v>0</v>
      </c>
      <c r="AA31" s="22">
        <f t="shared" si="9"/>
        <v>0</v>
      </c>
      <c r="AB31" s="22">
        <f t="shared" si="10"/>
        <v>0</v>
      </c>
      <c r="AC31" s="22">
        <f t="shared" si="11"/>
        <v>0</v>
      </c>
      <c r="AD31" s="22">
        <f t="shared" si="12"/>
        <v>0</v>
      </c>
      <c r="AE31" s="22">
        <f t="shared" si="13"/>
        <v>0</v>
      </c>
      <c r="AF31" s="22">
        <f t="shared" si="14"/>
        <v>0</v>
      </c>
      <c r="AG31" s="22">
        <f t="shared" si="15"/>
        <v>0</v>
      </c>
      <c r="AH31" s="22">
        <f t="shared" si="16"/>
        <v>0</v>
      </c>
      <c r="AI31" s="22">
        <f t="shared" si="17"/>
        <v>0</v>
      </c>
      <c r="AJ31" s="22">
        <f t="shared" si="18"/>
        <v>0</v>
      </c>
      <c r="AK31" s="22">
        <f t="shared" si="19"/>
        <v>0</v>
      </c>
      <c r="AL31" s="22">
        <f t="shared" si="20"/>
        <v>0</v>
      </c>
      <c r="AM31" s="22">
        <f t="shared" si="21"/>
        <v>0</v>
      </c>
      <c r="AN31" s="22">
        <f t="shared" si="22"/>
        <v>0</v>
      </c>
      <c r="AO31" s="22">
        <f t="shared" si="23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4"/>
        <v>0</v>
      </c>
      <c r="G32" s="12"/>
      <c r="H32" s="16">
        <f t="shared" si="25"/>
        <v>0</v>
      </c>
      <c r="I32" s="12"/>
      <c r="J32" s="16">
        <f t="shared" si="26"/>
        <v>0</v>
      </c>
      <c r="K32" s="12"/>
      <c r="L32" s="16">
        <f t="shared" si="27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2">
        <f t="shared" si="8"/>
        <v>0</v>
      </c>
      <c r="AA32" s="22">
        <f t="shared" si="9"/>
        <v>0</v>
      </c>
      <c r="AB32" s="22">
        <f t="shared" si="10"/>
        <v>0</v>
      </c>
      <c r="AC32" s="22">
        <f t="shared" si="11"/>
        <v>0</v>
      </c>
      <c r="AD32" s="22">
        <f t="shared" si="12"/>
        <v>0</v>
      </c>
      <c r="AE32" s="22">
        <f t="shared" si="13"/>
        <v>0</v>
      </c>
      <c r="AF32" s="22">
        <f t="shared" si="14"/>
        <v>0</v>
      </c>
      <c r="AG32" s="22">
        <f t="shared" si="15"/>
        <v>0</v>
      </c>
      <c r="AH32" s="22">
        <f t="shared" si="16"/>
        <v>0</v>
      </c>
      <c r="AI32" s="22">
        <f t="shared" si="17"/>
        <v>0</v>
      </c>
      <c r="AJ32" s="22">
        <f t="shared" si="18"/>
        <v>0</v>
      </c>
      <c r="AK32" s="22">
        <f t="shared" si="19"/>
        <v>0</v>
      </c>
      <c r="AL32" s="22">
        <f t="shared" si="20"/>
        <v>0</v>
      </c>
      <c r="AM32" s="22">
        <f t="shared" si="21"/>
        <v>0</v>
      </c>
      <c r="AN32" s="22">
        <f t="shared" si="22"/>
        <v>0</v>
      </c>
      <c r="AO32" s="22">
        <f t="shared" si="23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4"/>
        <v>0</v>
      </c>
      <c r="G33" s="11"/>
      <c r="H33" s="16">
        <f t="shared" si="25"/>
        <v>0</v>
      </c>
      <c r="I33" s="11"/>
      <c r="J33" s="16">
        <f t="shared" si="26"/>
        <v>0</v>
      </c>
      <c r="K33" s="11"/>
      <c r="L33" s="16">
        <f t="shared" si="27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2">
        <f t="shared" si="8"/>
        <v>0</v>
      </c>
      <c r="AA33" s="22">
        <f t="shared" si="9"/>
        <v>0</v>
      </c>
      <c r="AB33" s="22">
        <f t="shared" si="10"/>
        <v>0</v>
      </c>
      <c r="AC33" s="22">
        <f t="shared" si="11"/>
        <v>0</v>
      </c>
      <c r="AD33" s="22">
        <f t="shared" si="12"/>
        <v>0</v>
      </c>
      <c r="AE33" s="22">
        <f t="shared" si="13"/>
        <v>0</v>
      </c>
      <c r="AF33" s="22">
        <f t="shared" si="14"/>
        <v>0</v>
      </c>
      <c r="AG33" s="22">
        <f t="shared" si="15"/>
        <v>0</v>
      </c>
      <c r="AH33" s="22">
        <f t="shared" si="16"/>
        <v>0</v>
      </c>
      <c r="AI33" s="22">
        <f t="shared" si="17"/>
        <v>0</v>
      </c>
      <c r="AJ33" s="22">
        <f t="shared" si="18"/>
        <v>0</v>
      </c>
      <c r="AK33" s="22">
        <f t="shared" si="19"/>
        <v>0</v>
      </c>
      <c r="AL33" s="22">
        <f t="shared" si="20"/>
        <v>0</v>
      </c>
      <c r="AM33" s="22">
        <f t="shared" si="21"/>
        <v>0</v>
      </c>
      <c r="AN33" s="22">
        <f t="shared" si="22"/>
        <v>0</v>
      </c>
      <c r="AO33" s="22">
        <f t="shared" si="23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4"/>
        <v>0</v>
      </c>
      <c r="G34" s="12"/>
      <c r="H34" s="16">
        <f t="shared" si="25"/>
        <v>0</v>
      </c>
      <c r="I34" s="12"/>
      <c r="J34" s="16">
        <f t="shared" si="26"/>
        <v>0</v>
      </c>
      <c r="K34" s="12"/>
      <c r="L34" s="16">
        <f t="shared" si="27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2">
        <f t="shared" si="8"/>
        <v>0</v>
      </c>
      <c r="AA34" s="22">
        <f t="shared" si="9"/>
        <v>0</v>
      </c>
      <c r="AB34" s="22">
        <f t="shared" si="10"/>
        <v>0</v>
      </c>
      <c r="AC34" s="22">
        <f t="shared" si="11"/>
        <v>0</v>
      </c>
      <c r="AD34" s="22">
        <f t="shared" si="12"/>
        <v>0</v>
      </c>
      <c r="AE34" s="22">
        <f t="shared" si="13"/>
        <v>0</v>
      </c>
      <c r="AF34" s="22">
        <f t="shared" si="14"/>
        <v>0</v>
      </c>
      <c r="AG34" s="22">
        <f t="shared" si="15"/>
        <v>0</v>
      </c>
      <c r="AH34" s="22">
        <f t="shared" si="16"/>
        <v>0</v>
      </c>
      <c r="AI34" s="22">
        <f t="shared" si="17"/>
        <v>0</v>
      </c>
      <c r="AJ34" s="22">
        <f t="shared" si="18"/>
        <v>0</v>
      </c>
      <c r="AK34" s="22">
        <f t="shared" si="19"/>
        <v>0</v>
      </c>
      <c r="AL34" s="22">
        <f t="shared" si="20"/>
        <v>0</v>
      </c>
      <c r="AM34" s="22">
        <f t="shared" si="21"/>
        <v>0</v>
      </c>
      <c r="AN34" s="22">
        <f t="shared" si="22"/>
        <v>0</v>
      </c>
      <c r="AO34" s="22">
        <f t="shared" si="23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4"/>
        <v>0</v>
      </c>
      <c r="G35" s="11"/>
      <c r="H35" s="16">
        <f t="shared" si="25"/>
        <v>0</v>
      </c>
      <c r="I35" s="11"/>
      <c r="J35" s="16">
        <f t="shared" si="26"/>
        <v>0</v>
      </c>
      <c r="K35" s="11"/>
      <c r="L35" s="16">
        <f t="shared" si="27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2">
        <f t="shared" si="8"/>
        <v>0</v>
      </c>
      <c r="AA35" s="22">
        <f t="shared" si="9"/>
        <v>0</v>
      </c>
      <c r="AB35" s="22">
        <f t="shared" si="10"/>
        <v>0</v>
      </c>
      <c r="AC35" s="22">
        <f t="shared" si="11"/>
        <v>0</v>
      </c>
      <c r="AD35" s="22">
        <f t="shared" si="12"/>
        <v>0</v>
      </c>
      <c r="AE35" s="22">
        <f t="shared" si="13"/>
        <v>0</v>
      </c>
      <c r="AF35" s="22">
        <f t="shared" si="14"/>
        <v>0</v>
      </c>
      <c r="AG35" s="22">
        <f t="shared" si="15"/>
        <v>0</v>
      </c>
      <c r="AH35" s="22">
        <f t="shared" si="16"/>
        <v>0</v>
      </c>
      <c r="AI35" s="22">
        <f t="shared" si="17"/>
        <v>0</v>
      </c>
      <c r="AJ35" s="22">
        <f t="shared" si="18"/>
        <v>0</v>
      </c>
      <c r="AK35" s="22">
        <f t="shared" si="19"/>
        <v>0</v>
      </c>
      <c r="AL35" s="22">
        <f t="shared" si="20"/>
        <v>0</v>
      </c>
      <c r="AM35" s="22">
        <f t="shared" si="21"/>
        <v>0</v>
      </c>
      <c r="AN35" s="22">
        <f t="shared" si="22"/>
        <v>0</v>
      </c>
      <c r="AO35" s="22">
        <f t="shared" si="23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4"/>
        <v>0</v>
      </c>
      <c r="G36" s="12"/>
      <c r="H36" s="16">
        <f t="shared" si="25"/>
        <v>0</v>
      </c>
      <c r="I36" s="12"/>
      <c r="J36" s="16">
        <f t="shared" si="26"/>
        <v>0</v>
      </c>
      <c r="K36" s="12"/>
      <c r="L36" s="16">
        <f t="shared" si="27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2">
        <f t="shared" si="8"/>
        <v>0</v>
      </c>
      <c r="AA36" s="22">
        <f t="shared" si="9"/>
        <v>0</v>
      </c>
      <c r="AB36" s="22">
        <f t="shared" si="10"/>
        <v>0</v>
      </c>
      <c r="AC36" s="22">
        <f t="shared" si="11"/>
        <v>0</v>
      </c>
      <c r="AD36" s="22">
        <f t="shared" si="12"/>
        <v>0</v>
      </c>
      <c r="AE36" s="22">
        <f t="shared" si="13"/>
        <v>0</v>
      </c>
      <c r="AF36" s="22">
        <f t="shared" si="14"/>
        <v>0</v>
      </c>
      <c r="AG36" s="22">
        <f t="shared" si="15"/>
        <v>0</v>
      </c>
      <c r="AH36" s="22">
        <f t="shared" si="16"/>
        <v>0</v>
      </c>
      <c r="AI36" s="22">
        <f t="shared" si="17"/>
        <v>0</v>
      </c>
      <c r="AJ36" s="22">
        <f t="shared" si="18"/>
        <v>0</v>
      </c>
      <c r="AK36" s="22">
        <f t="shared" si="19"/>
        <v>0</v>
      </c>
      <c r="AL36" s="22">
        <f t="shared" si="20"/>
        <v>0</v>
      </c>
      <c r="AM36" s="22">
        <f t="shared" si="21"/>
        <v>0</v>
      </c>
      <c r="AN36" s="22">
        <f t="shared" si="22"/>
        <v>0</v>
      </c>
      <c r="AO36" s="22">
        <f t="shared" si="23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4"/>
        <v>0</v>
      </c>
      <c r="G37" s="11"/>
      <c r="H37" s="16">
        <f t="shared" si="25"/>
        <v>0</v>
      </c>
      <c r="I37" s="11"/>
      <c r="J37" s="16">
        <f t="shared" si="26"/>
        <v>0</v>
      </c>
      <c r="K37" s="11"/>
      <c r="L37" s="16">
        <f t="shared" si="27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2">
        <f t="shared" si="8"/>
        <v>0</v>
      </c>
      <c r="AA37" s="22">
        <f t="shared" si="9"/>
        <v>0</v>
      </c>
      <c r="AB37" s="22">
        <f t="shared" si="10"/>
        <v>0</v>
      </c>
      <c r="AC37" s="22">
        <f t="shared" si="11"/>
        <v>0</v>
      </c>
      <c r="AD37" s="22">
        <f t="shared" si="12"/>
        <v>0</v>
      </c>
      <c r="AE37" s="22">
        <f t="shared" si="13"/>
        <v>0</v>
      </c>
      <c r="AF37" s="22">
        <f t="shared" si="14"/>
        <v>0</v>
      </c>
      <c r="AG37" s="22">
        <f t="shared" si="15"/>
        <v>0</v>
      </c>
      <c r="AH37" s="22">
        <f t="shared" si="16"/>
        <v>0</v>
      </c>
      <c r="AI37" s="22">
        <f t="shared" si="17"/>
        <v>0</v>
      </c>
      <c r="AJ37" s="22">
        <f t="shared" si="18"/>
        <v>0</v>
      </c>
      <c r="AK37" s="22">
        <f t="shared" si="19"/>
        <v>0</v>
      </c>
      <c r="AL37" s="22">
        <f t="shared" si="20"/>
        <v>0</v>
      </c>
      <c r="AM37" s="22">
        <f t="shared" si="21"/>
        <v>0</v>
      </c>
      <c r="AN37" s="22">
        <f t="shared" si="22"/>
        <v>0</v>
      </c>
      <c r="AO37" s="22">
        <f t="shared" si="23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4"/>
        <v>0</v>
      </c>
      <c r="G38" s="12"/>
      <c r="H38" s="16">
        <f t="shared" si="25"/>
        <v>0</v>
      </c>
      <c r="I38" s="12"/>
      <c r="J38" s="16">
        <f t="shared" si="26"/>
        <v>0</v>
      </c>
      <c r="K38" s="12"/>
      <c r="L38" s="16">
        <f t="shared" si="27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2">
        <f t="shared" si="8"/>
        <v>0</v>
      </c>
      <c r="AA38" s="22">
        <f t="shared" si="9"/>
        <v>0</v>
      </c>
      <c r="AB38" s="22">
        <f t="shared" si="10"/>
        <v>0</v>
      </c>
      <c r="AC38" s="22">
        <f t="shared" si="11"/>
        <v>0</v>
      </c>
      <c r="AD38" s="22">
        <f t="shared" si="12"/>
        <v>0</v>
      </c>
      <c r="AE38" s="22">
        <f t="shared" si="13"/>
        <v>0</v>
      </c>
      <c r="AF38" s="22">
        <f t="shared" si="14"/>
        <v>0</v>
      </c>
      <c r="AG38" s="22">
        <f t="shared" si="15"/>
        <v>0</v>
      </c>
      <c r="AH38" s="22">
        <f t="shared" si="16"/>
        <v>0</v>
      </c>
      <c r="AI38" s="22">
        <f t="shared" si="17"/>
        <v>0</v>
      </c>
      <c r="AJ38" s="22">
        <f t="shared" si="18"/>
        <v>0</v>
      </c>
      <c r="AK38" s="22">
        <f t="shared" si="19"/>
        <v>0</v>
      </c>
      <c r="AL38" s="22">
        <f t="shared" si="20"/>
        <v>0</v>
      </c>
      <c r="AM38" s="22">
        <f t="shared" si="21"/>
        <v>0</v>
      </c>
      <c r="AN38" s="22">
        <f t="shared" si="22"/>
        <v>0</v>
      </c>
      <c r="AO38" s="22">
        <f t="shared" si="23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4"/>
        <v>0</v>
      </c>
      <c r="G39" s="11"/>
      <c r="H39" s="16">
        <f t="shared" si="25"/>
        <v>0</v>
      </c>
      <c r="I39" s="11"/>
      <c r="J39" s="16">
        <f t="shared" si="26"/>
        <v>0</v>
      </c>
      <c r="K39" s="11"/>
      <c r="L39" s="16">
        <f t="shared" si="27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2">
        <f t="shared" si="8"/>
        <v>0</v>
      </c>
      <c r="AA39" s="22">
        <f t="shared" si="9"/>
        <v>0</v>
      </c>
      <c r="AB39" s="22">
        <f t="shared" si="10"/>
        <v>0</v>
      </c>
      <c r="AC39" s="22">
        <f t="shared" si="11"/>
        <v>0</v>
      </c>
      <c r="AD39" s="22">
        <f t="shared" si="12"/>
        <v>0</v>
      </c>
      <c r="AE39" s="22">
        <f t="shared" si="13"/>
        <v>0</v>
      </c>
      <c r="AF39" s="22">
        <f t="shared" si="14"/>
        <v>0</v>
      </c>
      <c r="AG39" s="22">
        <f t="shared" si="15"/>
        <v>0</v>
      </c>
      <c r="AH39" s="22">
        <f t="shared" si="16"/>
        <v>0</v>
      </c>
      <c r="AI39" s="22">
        <f t="shared" si="17"/>
        <v>0</v>
      </c>
      <c r="AJ39" s="22">
        <f t="shared" si="18"/>
        <v>0</v>
      </c>
      <c r="AK39" s="22">
        <f t="shared" si="19"/>
        <v>0</v>
      </c>
      <c r="AL39" s="22">
        <f t="shared" si="20"/>
        <v>0</v>
      </c>
      <c r="AM39" s="22">
        <f t="shared" si="21"/>
        <v>0</v>
      </c>
      <c r="AN39" s="22">
        <f t="shared" si="22"/>
        <v>0</v>
      </c>
      <c r="AO39" s="22">
        <f t="shared" si="23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4"/>
        <v>0</v>
      </c>
      <c r="G40" s="12"/>
      <c r="H40" s="16">
        <f t="shared" si="25"/>
        <v>0</v>
      </c>
      <c r="I40" s="12"/>
      <c r="J40" s="16">
        <f t="shared" si="26"/>
        <v>0</v>
      </c>
      <c r="K40" s="12"/>
      <c r="L40" s="16">
        <f t="shared" si="27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2">
        <f t="shared" si="8"/>
        <v>0</v>
      </c>
      <c r="AA40" s="22">
        <f t="shared" si="9"/>
        <v>0</v>
      </c>
      <c r="AB40" s="22">
        <f t="shared" si="10"/>
        <v>0</v>
      </c>
      <c r="AC40" s="22">
        <f t="shared" si="11"/>
        <v>0</v>
      </c>
      <c r="AD40" s="22">
        <f t="shared" si="12"/>
        <v>0</v>
      </c>
      <c r="AE40" s="22">
        <f t="shared" si="13"/>
        <v>0</v>
      </c>
      <c r="AF40" s="22">
        <f t="shared" si="14"/>
        <v>0</v>
      </c>
      <c r="AG40" s="22">
        <f t="shared" si="15"/>
        <v>0</v>
      </c>
      <c r="AH40" s="22">
        <f t="shared" si="16"/>
        <v>0</v>
      </c>
      <c r="AI40" s="22">
        <f t="shared" si="17"/>
        <v>0</v>
      </c>
      <c r="AJ40" s="22">
        <f t="shared" si="18"/>
        <v>0</v>
      </c>
      <c r="AK40" s="22">
        <f t="shared" si="19"/>
        <v>0</v>
      </c>
      <c r="AL40" s="22">
        <f t="shared" si="20"/>
        <v>0</v>
      </c>
      <c r="AM40" s="22">
        <f t="shared" si="21"/>
        <v>0</v>
      </c>
      <c r="AN40" s="22">
        <f t="shared" si="22"/>
        <v>0</v>
      </c>
      <c r="AO40" s="22">
        <f t="shared" si="23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4"/>
        <v>0</v>
      </c>
      <c r="G41" s="11"/>
      <c r="H41" s="16">
        <f t="shared" si="25"/>
        <v>0</v>
      </c>
      <c r="I41" s="11"/>
      <c r="J41" s="16">
        <f t="shared" si="26"/>
        <v>0</v>
      </c>
      <c r="K41" s="11"/>
      <c r="L41" s="16">
        <f t="shared" si="27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2">
        <f t="shared" si="8"/>
        <v>0</v>
      </c>
      <c r="AA41" s="22">
        <f t="shared" si="9"/>
        <v>0</v>
      </c>
      <c r="AB41" s="22">
        <f t="shared" si="10"/>
        <v>0</v>
      </c>
      <c r="AC41" s="22">
        <f t="shared" si="11"/>
        <v>0</v>
      </c>
      <c r="AD41" s="22">
        <f t="shared" si="12"/>
        <v>0</v>
      </c>
      <c r="AE41" s="22">
        <f t="shared" si="13"/>
        <v>0</v>
      </c>
      <c r="AF41" s="22">
        <f t="shared" si="14"/>
        <v>0</v>
      </c>
      <c r="AG41" s="22">
        <f t="shared" si="15"/>
        <v>0</v>
      </c>
      <c r="AH41" s="22">
        <f t="shared" si="16"/>
        <v>0</v>
      </c>
      <c r="AI41" s="22">
        <f t="shared" si="17"/>
        <v>0</v>
      </c>
      <c r="AJ41" s="22">
        <f t="shared" si="18"/>
        <v>0</v>
      </c>
      <c r="AK41" s="22">
        <f t="shared" si="19"/>
        <v>0</v>
      </c>
      <c r="AL41" s="22">
        <f t="shared" si="20"/>
        <v>0</v>
      </c>
      <c r="AM41" s="22">
        <f t="shared" si="21"/>
        <v>0</v>
      </c>
      <c r="AN41" s="22">
        <f t="shared" si="22"/>
        <v>0</v>
      </c>
      <c r="AO41" s="22">
        <f t="shared" si="23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4"/>
        <v>0</v>
      </c>
      <c r="G42" s="12"/>
      <c r="H42" s="16">
        <f t="shared" si="25"/>
        <v>0</v>
      </c>
      <c r="I42" s="12"/>
      <c r="J42" s="16">
        <f t="shared" si="26"/>
        <v>0</v>
      </c>
      <c r="K42" s="12"/>
      <c r="L42" s="16">
        <f t="shared" si="27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2">
        <f t="shared" si="8"/>
        <v>0</v>
      </c>
      <c r="AA42" s="22">
        <f t="shared" si="9"/>
        <v>0</v>
      </c>
      <c r="AB42" s="22">
        <f t="shared" si="10"/>
        <v>0</v>
      </c>
      <c r="AC42" s="22">
        <f t="shared" si="11"/>
        <v>0</v>
      </c>
      <c r="AD42" s="22">
        <f t="shared" si="12"/>
        <v>0</v>
      </c>
      <c r="AE42" s="22">
        <f t="shared" si="13"/>
        <v>0</v>
      </c>
      <c r="AF42" s="22">
        <f t="shared" si="14"/>
        <v>0</v>
      </c>
      <c r="AG42" s="22">
        <f t="shared" si="15"/>
        <v>0</v>
      </c>
      <c r="AH42" s="22">
        <f t="shared" si="16"/>
        <v>0</v>
      </c>
      <c r="AI42" s="22">
        <f t="shared" si="17"/>
        <v>0</v>
      </c>
      <c r="AJ42" s="22">
        <f t="shared" si="18"/>
        <v>0</v>
      </c>
      <c r="AK42" s="22">
        <f t="shared" si="19"/>
        <v>0</v>
      </c>
      <c r="AL42" s="22">
        <f t="shared" si="20"/>
        <v>0</v>
      </c>
      <c r="AM42" s="22">
        <f t="shared" si="21"/>
        <v>0</v>
      </c>
      <c r="AN42" s="22">
        <f t="shared" si="22"/>
        <v>0</v>
      </c>
      <c r="AO42" s="22">
        <f t="shared" si="23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4"/>
        <v>0</v>
      </c>
      <c r="G43" s="13"/>
      <c r="H43" s="16">
        <f t="shared" si="25"/>
        <v>0</v>
      </c>
      <c r="I43" s="13"/>
      <c r="J43" s="16">
        <f t="shared" si="26"/>
        <v>0</v>
      </c>
      <c r="K43" s="13"/>
      <c r="L43" s="16">
        <f t="shared" si="27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2">
        <f t="shared" si="8"/>
        <v>0</v>
      </c>
      <c r="AA43" s="22">
        <f t="shared" si="9"/>
        <v>0</v>
      </c>
      <c r="AB43" s="22">
        <f t="shared" si="10"/>
        <v>0</v>
      </c>
      <c r="AC43" s="22">
        <f t="shared" si="11"/>
        <v>0</v>
      </c>
      <c r="AD43" s="22">
        <f t="shared" si="12"/>
        <v>0</v>
      </c>
      <c r="AE43" s="22">
        <f t="shared" si="13"/>
        <v>0</v>
      </c>
      <c r="AF43" s="22">
        <f t="shared" si="14"/>
        <v>0</v>
      </c>
      <c r="AG43" s="22">
        <f t="shared" si="15"/>
        <v>0</v>
      </c>
      <c r="AH43" s="22">
        <f t="shared" si="16"/>
        <v>0</v>
      </c>
      <c r="AI43" s="22">
        <f t="shared" si="17"/>
        <v>0</v>
      </c>
      <c r="AJ43" s="22">
        <f t="shared" si="18"/>
        <v>0</v>
      </c>
      <c r="AK43" s="22">
        <f t="shared" si="19"/>
        <v>0</v>
      </c>
      <c r="AL43" s="22">
        <f t="shared" si="20"/>
        <v>0</v>
      </c>
      <c r="AM43" s="22">
        <f t="shared" si="21"/>
        <v>0</v>
      </c>
      <c r="AN43" s="22">
        <f t="shared" si="22"/>
        <v>0</v>
      </c>
      <c r="AO43" s="22">
        <f t="shared" si="23"/>
        <v>0</v>
      </c>
    </row>
  </sheetData>
  <sheetProtection algorithmName="SHA-512" hashValue="zS4IiTmm5XfnK09P0BC+7UcxgmC+9D28x+4jjmmOh/ulZ7IvDCYEHyhju0Wa2KX1MWM4O8pphOYfnoWTso9Yzg==" saltValue="wKogV5wZCqAn1zneZ7dhh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85546875" style="4" bestFit="1" customWidth="1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33</v>
      </c>
      <c r="Z1" s="30" t="s">
        <v>64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2">
        <f>ROUND(2*D4*E4+1*F4*G4+1*H4*I4+1*J4*K4+1*N4*O4,2)</f>
        <v>0</v>
      </c>
      <c r="AA4" s="22">
        <f>2*D4+1*F4+1*H4+1*J4+1*N4</f>
        <v>0</v>
      </c>
      <c r="AB4" s="22">
        <f>ROUND(2*D4*E4+2*F4*G4+2*H4*I4+3*J4*K4+1*L4*M4+1*N4*O4,2)</f>
        <v>0</v>
      </c>
      <c r="AC4" s="22">
        <f>2*D4+2*F4+2*H4+3*J4+1*L4+1*N4</f>
        <v>0</v>
      </c>
      <c r="AD4" s="22">
        <f>ROUND(1*D4*E4+1*F4*G4+1*H4*I4+1*J4*K4+1*L4*M4,2)</f>
        <v>0</v>
      </c>
      <c r="AE4" s="22">
        <f>1*D4+1*F4+1*H4+1*J4+1*L4</f>
        <v>0</v>
      </c>
      <c r="AF4" s="22">
        <f>ROUND(1*D4*E4+1*F4*G4+1*L4*M4,2)</f>
        <v>0</v>
      </c>
      <c r="AG4" s="22">
        <f>1*D4+1*F4+1*L4</f>
        <v>0</v>
      </c>
      <c r="AH4" s="22">
        <f>ROUND(1*D4*E4+1*F4*G4+1*H4*I4+2*J4*K4+2*L4*M4+2*N4*O4,2)</f>
        <v>0</v>
      </c>
      <c r="AI4" s="22">
        <f>1*D4+1*F4+1*H4+2*J4+2*L4+2*N4</f>
        <v>0</v>
      </c>
      <c r="AJ4" s="22">
        <f>ROUND(1*H4*I4+1*N4*O4,2)</f>
        <v>0</v>
      </c>
      <c r="AK4" s="22">
        <f>1*H4+1*N4</f>
        <v>0</v>
      </c>
      <c r="AL4" s="22">
        <f>ROUND(1*F4*G4,2)</f>
        <v>0</v>
      </c>
      <c r="AM4" s="22">
        <f>1*F4</f>
        <v>0</v>
      </c>
      <c r="AN4" s="22">
        <f>ROUND(1*D4*E4+1*F4*G4+1*J4*K4+1*N4*O4,2)</f>
        <v>0</v>
      </c>
      <c r="AO4" s="22">
        <f>1*D4+1*F4+1*J4+1*N4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2">
        <f t="shared" ref="Z5:Z43" si="4">ROUND(2*D5*E5+1*F5*G5+1*H5*I5+1*J5*K5+1*N5*O5,2)</f>
        <v>0</v>
      </c>
      <c r="AA5" s="22">
        <f t="shared" ref="AA5:AA43" si="5">2*D5+1*F5+1*H5+1*J5+1*N5</f>
        <v>0</v>
      </c>
      <c r="AB5" s="22">
        <f t="shared" ref="AB5:AB43" si="6">ROUND(2*D5*E5+2*F5*G5+2*H5*I5+3*J5*K5+1*L5*M5+1*N5*O5,2)</f>
        <v>0</v>
      </c>
      <c r="AC5" s="22">
        <f t="shared" ref="AC5:AC43" si="7">2*D5+2*F5+2*H5+3*J5+1*L5+1*N5</f>
        <v>0</v>
      </c>
      <c r="AD5" s="22">
        <f t="shared" ref="AD5:AD43" si="8">ROUND(1*D5*E5+1*F5*G5+1*H5*I5+1*J5*K5+1*L5*M5,2)</f>
        <v>0</v>
      </c>
      <c r="AE5" s="22">
        <f t="shared" ref="AE5:AE43" si="9">1*D5+1*F5+1*H5+1*J5+1*L5</f>
        <v>0</v>
      </c>
      <c r="AF5" s="22">
        <f t="shared" ref="AF5:AF43" si="10">ROUND(1*D5*E5+1*F5*G5+1*L5*M5,2)</f>
        <v>0</v>
      </c>
      <c r="AG5" s="22">
        <f t="shared" ref="AG5:AG43" si="11">1*D5+1*F5+1*L5</f>
        <v>0</v>
      </c>
      <c r="AH5" s="22">
        <f t="shared" ref="AH5:AH43" si="12">ROUND(1*D5*E5+1*F5*G5+1*H5*I5+2*J5*K5+2*L5*M5+2*N5*O5,2)</f>
        <v>0</v>
      </c>
      <c r="AI5" s="22">
        <f t="shared" ref="AI5:AI43" si="13">1*D5+1*F5+1*H5+2*J5+2*L5+2*N5</f>
        <v>0</v>
      </c>
      <c r="AJ5" s="22">
        <f t="shared" ref="AJ5:AJ43" si="14">ROUND(1*H5*I5+1*N5*O5,2)</f>
        <v>0</v>
      </c>
      <c r="AK5" s="22">
        <f t="shared" ref="AK5:AK43" si="15">1*H5+1*N5</f>
        <v>0</v>
      </c>
      <c r="AL5" s="22">
        <f t="shared" ref="AL5:AL43" si="16">ROUND(1*F5*G5,2)</f>
        <v>0</v>
      </c>
      <c r="AM5" s="22">
        <f t="shared" ref="AM5:AM43" si="17">1*F5</f>
        <v>0</v>
      </c>
      <c r="AN5" s="22">
        <f t="shared" ref="AN5:AN43" si="18">ROUND(1*D5*E5+1*F5*G5+1*J5*K5+1*N5*O5,2)</f>
        <v>0</v>
      </c>
      <c r="AO5" s="22">
        <f t="shared" ref="AO5:AO43" si="19">1*D5+1*F5+1*J5+1*N5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2">
        <f t="shared" si="4"/>
        <v>0</v>
      </c>
      <c r="AA6" s="22">
        <f t="shared" si="5"/>
        <v>0</v>
      </c>
      <c r="AB6" s="22">
        <f t="shared" si="6"/>
        <v>0</v>
      </c>
      <c r="AC6" s="22">
        <f t="shared" si="7"/>
        <v>0</v>
      </c>
      <c r="AD6" s="22">
        <f t="shared" si="8"/>
        <v>0</v>
      </c>
      <c r="AE6" s="22">
        <f t="shared" si="9"/>
        <v>0</v>
      </c>
      <c r="AF6" s="22">
        <f t="shared" si="10"/>
        <v>0</v>
      </c>
      <c r="AG6" s="22">
        <f t="shared" si="11"/>
        <v>0</v>
      </c>
      <c r="AH6" s="22">
        <f t="shared" si="12"/>
        <v>0</v>
      </c>
      <c r="AI6" s="22">
        <f t="shared" si="13"/>
        <v>0</v>
      </c>
      <c r="AJ6" s="22">
        <f t="shared" si="14"/>
        <v>0</v>
      </c>
      <c r="AK6" s="22">
        <f t="shared" si="15"/>
        <v>0</v>
      </c>
      <c r="AL6" s="22">
        <f t="shared" si="16"/>
        <v>0</v>
      </c>
      <c r="AM6" s="22">
        <f t="shared" si="17"/>
        <v>0</v>
      </c>
      <c r="AN6" s="22">
        <f t="shared" si="18"/>
        <v>0</v>
      </c>
      <c r="AO6" s="22">
        <f t="shared" si="19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2">
        <f t="shared" si="4"/>
        <v>0</v>
      </c>
      <c r="AA7" s="22">
        <f t="shared" si="5"/>
        <v>0</v>
      </c>
      <c r="AB7" s="22">
        <f t="shared" si="6"/>
        <v>0</v>
      </c>
      <c r="AC7" s="22">
        <f t="shared" si="7"/>
        <v>0</v>
      </c>
      <c r="AD7" s="22">
        <f t="shared" si="8"/>
        <v>0</v>
      </c>
      <c r="AE7" s="22">
        <f t="shared" si="9"/>
        <v>0</v>
      </c>
      <c r="AF7" s="22">
        <f t="shared" si="10"/>
        <v>0</v>
      </c>
      <c r="AG7" s="22">
        <f t="shared" si="11"/>
        <v>0</v>
      </c>
      <c r="AH7" s="22">
        <f t="shared" si="12"/>
        <v>0</v>
      </c>
      <c r="AI7" s="22">
        <f t="shared" si="13"/>
        <v>0</v>
      </c>
      <c r="AJ7" s="22">
        <f t="shared" si="14"/>
        <v>0</v>
      </c>
      <c r="AK7" s="22">
        <f t="shared" si="15"/>
        <v>0</v>
      </c>
      <c r="AL7" s="22">
        <f t="shared" si="16"/>
        <v>0</v>
      </c>
      <c r="AM7" s="22">
        <f t="shared" si="17"/>
        <v>0</v>
      </c>
      <c r="AN7" s="22">
        <f t="shared" si="18"/>
        <v>0</v>
      </c>
      <c r="AO7" s="22">
        <f t="shared" si="19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2">
        <f t="shared" si="4"/>
        <v>0</v>
      </c>
      <c r="AA8" s="22">
        <f t="shared" si="5"/>
        <v>0</v>
      </c>
      <c r="AB8" s="22">
        <f t="shared" si="6"/>
        <v>0</v>
      </c>
      <c r="AC8" s="22">
        <f t="shared" si="7"/>
        <v>0</v>
      </c>
      <c r="AD8" s="22">
        <f t="shared" si="8"/>
        <v>0</v>
      </c>
      <c r="AE8" s="22">
        <f t="shared" si="9"/>
        <v>0</v>
      </c>
      <c r="AF8" s="22">
        <f t="shared" si="10"/>
        <v>0</v>
      </c>
      <c r="AG8" s="22">
        <f t="shared" si="11"/>
        <v>0</v>
      </c>
      <c r="AH8" s="22">
        <f t="shared" si="12"/>
        <v>0</v>
      </c>
      <c r="AI8" s="22">
        <f t="shared" si="13"/>
        <v>0</v>
      </c>
      <c r="AJ8" s="22">
        <f t="shared" si="14"/>
        <v>0</v>
      </c>
      <c r="AK8" s="22">
        <f t="shared" si="15"/>
        <v>0</v>
      </c>
      <c r="AL8" s="22">
        <f t="shared" si="16"/>
        <v>0</v>
      </c>
      <c r="AM8" s="22">
        <f t="shared" si="17"/>
        <v>0</v>
      </c>
      <c r="AN8" s="22">
        <f t="shared" si="18"/>
        <v>0</v>
      </c>
      <c r="AO8" s="22">
        <f t="shared" si="19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2">
        <f t="shared" si="4"/>
        <v>0</v>
      </c>
      <c r="AA9" s="22">
        <f t="shared" si="5"/>
        <v>0</v>
      </c>
      <c r="AB9" s="22">
        <f t="shared" si="6"/>
        <v>0</v>
      </c>
      <c r="AC9" s="22">
        <f t="shared" si="7"/>
        <v>0</v>
      </c>
      <c r="AD9" s="22">
        <f t="shared" si="8"/>
        <v>0</v>
      </c>
      <c r="AE9" s="22">
        <f t="shared" si="9"/>
        <v>0</v>
      </c>
      <c r="AF9" s="22">
        <f t="shared" si="10"/>
        <v>0</v>
      </c>
      <c r="AG9" s="22">
        <f t="shared" si="11"/>
        <v>0</v>
      </c>
      <c r="AH9" s="22">
        <f t="shared" si="12"/>
        <v>0</v>
      </c>
      <c r="AI9" s="22">
        <f t="shared" si="13"/>
        <v>0</v>
      </c>
      <c r="AJ9" s="22">
        <f t="shared" si="14"/>
        <v>0</v>
      </c>
      <c r="AK9" s="22">
        <f t="shared" si="15"/>
        <v>0</v>
      </c>
      <c r="AL9" s="22">
        <f t="shared" si="16"/>
        <v>0</v>
      </c>
      <c r="AM9" s="22">
        <f t="shared" si="17"/>
        <v>0</v>
      </c>
      <c r="AN9" s="22">
        <f t="shared" si="18"/>
        <v>0</v>
      </c>
      <c r="AO9" s="22">
        <f t="shared" si="19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2">
        <f t="shared" si="4"/>
        <v>0</v>
      </c>
      <c r="AA10" s="22">
        <f t="shared" si="5"/>
        <v>0</v>
      </c>
      <c r="AB10" s="22">
        <f t="shared" si="6"/>
        <v>0</v>
      </c>
      <c r="AC10" s="22">
        <f t="shared" si="7"/>
        <v>0</v>
      </c>
      <c r="AD10" s="22">
        <f t="shared" si="8"/>
        <v>0</v>
      </c>
      <c r="AE10" s="22">
        <f t="shared" si="9"/>
        <v>0</v>
      </c>
      <c r="AF10" s="22">
        <f t="shared" si="10"/>
        <v>0</v>
      </c>
      <c r="AG10" s="22">
        <f t="shared" si="11"/>
        <v>0</v>
      </c>
      <c r="AH10" s="22">
        <f t="shared" si="12"/>
        <v>0</v>
      </c>
      <c r="AI10" s="22">
        <f t="shared" si="13"/>
        <v>0</v>
      </c>
      <c r="AJ10" s="22">
        <f t="shared" si="14"/>
        <v>0</v>
      </c>
      <c r="AK10" s="22">
        <f t="shared" si="15"/>
        <v>0</v>
      </c>
      <c r="AL10" s="22">
        <f t="shared" si="16"/>
        <v>0</v>
      </c>
      <c r="AM10" s="22">
        <f t="shared" si="17"/>
        <v>0</v>
      </c>
      <c r="AN10" s="22">
        <f t="shared" si="18"/>
        <v>0</v>
      </c>
      <c r="AO10" s="22">
        <f t="shared" si="19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2">
        <f t="shared" si="4"/>
        <v>0</v>
      </c>
      <c r="AA11" s="22">
        <f t="shared" si="5"/>
        <v>0</v>
      </c>
      <c r="AB11" s="22">
        <f t="shared" si="6"/>
        <v>0</v>
      </c>
      <c r="AC11" s="22">
        <f t="shared" si="7"/>
        <v>0</v>
      </c>
      <c r="AD11" s="22">
        <f t="shared" si="8"/>
        <v>0</v>
      </c>
      <c r="AE11" s="22">
        <f t="shared" si="9"/>
        <v>0</v>
      </c>
      <c r="AF11" s="22">
        <f t="shared" si="10"/>
        <v>0</v>
      </c>
      <c r="AG11" s="22">
        <f t="shared" si="11"/>
        <v>0</v>
      </c>
      <c r="AH11" s="22">
        <f t="shared" si="12"/>
        <v>0</v>
      </c>
      <c r="AI11" s="22">
        <f t="shared" si="13"/>
        <v>0</v>
      </c>
      <c r="AJ11" s="22">
        <f t="shared" si="14"/>
        <v>0</v>
      </c>
      <c r="AK11" s="22">
        <f t="shared" si="15"/>
        <v>0</v>
      </c>
      <c r="AL11" s="22">
        <f t="shared" si="16"/>
        <v>0</v>
      </c>
      <c r="AM11" s="22">
        <f t="shared" si="17"/>
        <v>0</v>
      </c>
      <c r="AN11" s="22">
        <f t="shared" si="18"/>
        <v>0</v>
      </c>
      <c r="AO11" s="22">
        <f t="shared" si="19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2">
        <f t="shared" si="4"/>
        <v>0</v>
      </c>
      <c r="AA12" s="22">
        <f t="shared" si="5"/>
        <v>0</v>
      </c>
      <c r="AB12" s="22">
        <f t="shared" si="6"/>
        <v>0</v>
      </c>
      <c r="AC12" s="22">
        <f t="shared" si="7"/>
        <v>0</v>
      </c>
      <c r="AD12" s="22">
        <f t="shared" si="8"/>
        <v>0</v>
      </c>
      <c r="AE12" s="22">
        <f t="shared" si="9"/>
        <v>0</v>
      </c>
      <c r="AF12" s="22">
        <f t="shared" si="10"/>
        <v>0</v>
      </c>
      <c r="AG12" s="22">
        <f t="shared" si="11"/>
        <v>0</v>
      </c>
      <c r="AH12" s="22">
        <f t="shared" si="12"/>
        <v>0</v>
      </c>
      <c r="AI12" s="22">
        <f t="shared" si="13"/>
        <v>0</v>
      </c>
      <c r="AJ12" s="22">
        <f t="shared" si="14"/>
        <v>0</v>
      </c>
      <c r="AK12" s="22">
        <f t="shared" si="15"/>
        <v>0</v>
      </c>
      <c r="AL12" s="22">
        <f t="shared" si="16"/>
        <v>0</v>
      </c>
      <c r="AM12" s="22">
        <f t="shared" si="17"/>
        <v>0</v>
      </c>
      <c r="AN12" s="22">
        <f t="shared" si="18"/>
        <v>0</v>
      </c>
      <c r="AO12" s="22">
        <f t="shared" si="19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2">
        <f t="shared" si="4"/>
        <v>0</v>
      </c>
      <c r="AA13" s="22">
        <f t="shared" si="5"/>
        <v>0</v>
      </c>
      <c r="AB13" s="22">
        <f t="shared" si="6"/>
        <v>0</v>
      </c>
      <c r="AC13" s="22">
        <f t="shared" si="7"/>
        <v>0</v>
      </c>
      <c r="AD13" s="22">
        <f t="shared" si="8"/>
        <v>0</v>
      </c>
      <c r="AE13" s="22">
        <f t="shared" si="9"/>
        <v>0</v>
      </c>
      <c r="AF13" s="22">
        <f t="shared" si="10"/>
        <v>0</v>
      </c>
      <c r="AG13" s="22">
        <f t="shared" si="11"/>
        <v>0</v>
      </c>
      <c r="AH13" s="22">
        <f t="shared" si="12"/>
        <v>0</v>
      </c>
      <c r="AI13" s="22">
        <f t="shared" si="13"/>
        <v>0</v>
      </c>
      <c r="AJ13" s="22">
        <f t="shared" si="14"/>
        <v>0</v>
      </c>
      <c r="AK13" s="22">
        <f t="shared" si="15"/>
        <v>0</v>
      </c>
      <c r="AL13" s="22">
        <f t="shared" si="16"/>
        <v>0</v>
      </c>
      <c r="AM13" s="22">
        <f t="shared" si="17"/>
        <v>0</v>
      </c>
      <c r="AN13" s="22">
        <f t="shared" si="18"/>
        <v>0</v>
      </c>
      <c r="AO13" s="22">
        <f t="shared" si="19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2">
        <f t="shared" si="4"/>
        <v>0</v>
      </c>
      <c r="AA14" s="22">
        <f t="shared" si="5"/>
        <v>0</v>
      </c>
      <c r="AB14" s="22">
        <f t="shared" si="6"/>
        <v>0</v>
      </c>
      <c r="AC14" s="22">
        <f t="shared" si="7"/>
        <v>0</v>
      </c>
      <c r="AD14" s="22">
        <f t="shared" si="8"/>
        <v>0</v>
      </c>
      <c r="AE14" s="22">
        <f t="shared" si="9"/>
        <v>0</v>
      </c>
      <c r="AF14" s="22">
        <f t="shared" si="10"/>
        <v>0</v>
      </c>
      <c r="AG14" s="22">
        <f t="shared" si="11"/>
        <v>0</v>
      </c>
      <c r="AH14" s="22">
        <f t="shared" si="12"/>
        <v>0</v>
      </c>
      <c r="AI14" s="22">
        <f t="shared" si="13"/>
        <v>0</v>
      </c>
      <c r="AJ14" s="22">
        <f t="shared" si="14"/>
        <v>0</v>
      </c>
      <c r="AK14" s="22">
        <f t="shared" si="15"/>
        <v>0</v>
      </c>
      <c r="AL14" s="22">
        <f t="shared" si="16"/>
        <v>0</v>
      </c>
      <c r="AM14" s="22">
        <f t="shared" si="17"/>
        <v>0</v>
      </c>
      <c r="AN14" s="22">
        <f t="shared" si="18"/>
        <v>0</v>
      </c>
      <c r="AO14" s="22">
        <f t="shared" si="19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2">
        <f t="shared" si="4"/>
        <v>0</v>
      </c>
      <c r="AA15" s="22">
        <f t="shared" si="5"/>
        <v>0</v>
      </c>
      <c r="AB15" s="22">
        <f t="shared" si="6"/>
        <v>0</v>
      </c>
      <c r="AC15" s="22">
        <f t="shared" si="7"/>
        <v>0</v>
      </c>
      <c r="AD15" s="22">
        <f t="shared" si="8"/>
        <v>0</v>
      </c>
      <c r="AE15" s="22">
        <f t="shared" si="9"/>
        <v>0</v>
      </c>
      <c r="AF15" s="22">
        <f t="shared" si="10"/>
        <v>0</v>
      </c>
      <c r="AG15" s="22">
        <f t="shared" si="11"/>
        <v>0</v>
      </c>
      <c r="AH15" s="22">
        <f t="shared" si="12"/>
        <v>0</v>
      </c>
      <c r="AI15" s="22">
        <f t="shared" si="13"/>
        <v>0</v>
      </c>
      <c r="AJ15" s="22">
        <f t="shared" si="14"/>
        <v>0</v>
      </c>
      <c r="AK15" s="22">
        <f t="shared" si="15"/>
        <v>0</v>
      </c>
      <c r="AL15" s="22">
        <f t="shared" si="16"/>
        <v>0</v>
      </c>
      <c r="AM15" s="22">
        <f t="shared" si="17"/>
        <v>0</v>
      </c>
      <c r="AN15" s="22">
        <f t="shared" si="18"/>
        <v>0</v>
      </c>
      <c r="AO15" s="22">
        <f t="shared" si="19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2">
        <f t="shared" si="4"/>
        <v>0</v>
      </c>
      <c r="AA16" s="22">
        <f t="shared" si="5"/>
        <v>0</v>
      </c>
      <c r="AB16" s="22">
        <f t="shared" si="6"/>
        <v>0</v>
      </c>
      <c r="AC16" s="22">
        <f t="shared" si="7"/>
        <v>0</v>
      </c>
      <c r="AD16" s="22">
        <f t="shared" si="8"/>
        <v>0</v>
      </c>
      <c r="AE16" s="22">
        <f t="shared" si="9"/>
        <v>0</v>
      </c>
      <c r="AF16" s="22">
        <f t="shared" si="10"/>
        <v>0</v>
      </c>
      <c r="AG16" s="22">
        <f t="shared" si="11"/>
        <v>0</v>
      </c>
      <c r="AH16" s="22">
        <f t="shared" si="12"/>
        <v>0</v>
      </c>
      <c r="AI16" s="22">
        <f t="shared" si="13"/>
        <v>0</v>
      </c>
      <c r="AJ16" s="22">
        <f t="shared" si="14"/>
        <v>0</v>
      </c>
      <c r="AK16" s="22">
        <f t="shared" si="15"/>
        <v>0</v>
      </c>
      <c r="AL16" s="22">
        <f t="shared" si="16"/>
        <v>0</v>
      </c>
      <c r="AM16" s="22">
        <f t="shared" si="17"/>
        <v>0</v>
      </c>
      <c r="AN16" s="22">
        <f t="shared" si="18"/>
        <v>0</v>
      </c>
      <c r="AO16" s="22">
        <f t="shared" si="19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22">
        <f t="shared" si="12"/>
        <v>0</v>
      </c>
      <c r="AI17" s="22">
        <f t="shared" si="13"/>
        <v>0</v>
      </c>
      <c r="AJ17" s="22">
        <f t="shared" si="14"/>
        <v>0</v>
      </c>
      <c r="AK17" s="22">
        <f t="shared" si="15"/>
        <v>0</v>
      </c>
      <c r="AL17" s="22">
        <f t="shared" si="16"/>
        <v>0</v>
      </c>
      <c r="AM17" s="22">
        <f t="shared" si="17"/>
        <v>0</v>
      </c>
      <c r="AN17" s="22">
        <f t="shared" si="18"/>
        <v>0</v>
      </c>
      <c r="AO17" s="22">
        <f t="shared" si="19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22">
        <f t="shared" si="12"/>
        <v>0</v>
      </c>
      <c r="AI18" s="22">
        <f t="shared" si="13"/>
        <v>0</v>
      </c>
      <c r="AJ18" s="22">
        <f t="shared" si="14"/>
        <v>0</v>
      </c>
      <c r="AK18" s="22">
        <f t="shared" si="15"/>
        <v>0</v>
      </c>
      <c r="AL18" s="22">
        <f t="shared" si="16"/>
        <v>0</v>
      </c>
      <c r="AM18" s="22">
        <f t="shared" si="17"/>
        <v>0</v>
      </c>
      <c r="AN18" s="22">
        <f t="shared" si="18"/>
        <v>0</v>
      </c>
      <c r="AO18" s="22">
        <f t="shared" si="19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22">
        <f t="shared" si="12"/>
        <v>0</v>
      </c>
      <c r="AI19" s="22">
        <f t="shared" si="13"/>
        <v>0</v>
      </c>
      <c r="AJ19" s="22">
        <f t="shared" si="14"/>
        <v>0</v>
      </c>
      <c r="AK19" s="22">
        <f t="shared" si="15"/>
        <v>0</v>
      </c>
      <c r="AL19" s="22">
        <f t="shared" si="16"/>
        <v>0</v>
      </c>
      <c r="AM19" s="22">
        <f t="shared" si="17"/>
        <v>0</v>
      </c>
      <c r="AN19" s="22">
        <f t="shared" si="18"/>
        <v>0</v>
      </c>
      <c r="AO19" s="22">
        <f t="shared" si="19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22">
        <f t="shared" si="12"/>
        <v>0</v>
      </c>
      <c r="AI20" s="22">
        <f t="shared" si="13"/>
        <v>0</v>
      </c>
      <c r="AJ20" s="22">
        <f t="shared" si="14"/>
        <v>0</v>
      </c>
      <c r="AK20" s="22">
        <f t="shared" si="15"/>
        <v>0</v>
      </c>
      <c r="AL20" s="22">
        <f t="shared" si="16"/>
        <v>0</v>
      </c>
      <c r="AM20" s="22">
        <f t="shared" si="17"/>
        <v>0</v>
      </c>
      <c r="AN20" s="22">
        <f t="shared" si="18"/>
        <v>0</v>
      </c>
      <c r="AO20" s="22">
        <f t="shared" si="19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22">
        <f t="shared" si="12"/>
        <v>0</v>
      </c>
      <c r="AI21" s="22">
        <f t="shared" si="13"/>
        <v>0</v>
      </c>
      <c r="AJ21" s="22">
        <f t="shared" si="14"/>
        <v>0</v>
      </c>
      <c r="AK21" s="22">
        <f t="shared" si="15"/>
        <v>0</v>
      </c>
      <c r="AL21" s="22">
        <f t="shared" si="16"/>
        <v>0</v>
      </c>
      <c r="AM21" s="22">
        <f t="shared" si="17"/>
        <v>0</v>
      </c>
      <c r="AN21" s="22">
        <f t="shared" si="18"/>
        <v>0</v>
      </c>
      <c r="AO21" s="22">
        <f t="shared" si="19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22">
        <f t="shared" si="12"/>
        <v>0</v>
      </c>
      <c r="AI22" s="22">
        <f t="shared" si="13"/>
        <v>0</v>
      </c>
      <c r="AJ22" s="22">
        <f t="shared" si="14"/>
        <v>0</v>
      </c>
      <c r="AK22" s="22">
        <f t="shared" si="15"/>
        <v>0</v>
      </c>
      <c r="AL22" s="22">
        <f t="shared" si="16"/>
        <v>0</v>
      </c>
      <c r="AM22" s="22">
        <f t="shared" si="17"/>
        <v>0</v>
      </c>
      <c r="AN22" s="22">
        <f t="shared" si="18"/>
        <v>0</v>
      </c>
      <c r="AO22" s="22">
        <f t="shared" si="19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22">
        <f t="shared" si="12"/>
        <v>0</v>
      </c>
      <c r="AI23" s="22">
        <f t="shared" si="13"/>
        <v>0</v>
      </c>
      <c r="AJ23" s="22">
        <f t="shared" si="14"/>
        <v>0</v>
      </c>
      <c r="AK23" s="22">
        <f t="shared" si="15"/>
        <v>0</v>
      </c>
      <c r="AL23" s="22">
        <f t="shared" si="16"/>
        <v>0</v>
      </c>
      <c r="AM23" s="22">
        <f t="shared" si="17"/>
        <v>0</v>
      </c>
      <c r="AN23" s="22">
        <f t="shared" si="18"/>
        <v>0</v>
      </c>
      <c r="AO23" s="22">
        <f t="shared" si="19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22">
        <f t="shared" si="12"/>
        <v>0</v>
      </c>
      <c r="AI24" s="22">
        <f t="shared" si="13"/>
        <v>0</v>
      </c>
      <c r="AJ24" s="22">
        <f t="shared" si="14"/>
        <v>0</v>
      </c>
      <c r="AK24" s="22">
        <f t="shared" si="15"/>
        <v>0</v>
      </c>
      <c r="AL24" s="22">
        <f t="shared" si="16"/>
        <v>0</v>
      </c>
      <c r="AM24" s="22">
        <f t="shared" si="17"/>
        <v>0</v>
      </c>
      <c r="AN24" s="22">
        <f t="shared" si="18"/>
        <v>0</v>
      </c>
      <c r="AO24" s="22">
        <f t="shared" si="19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22">
        <f t="shared" si="12"/>
        <v>0</v>
      </c>
      <c r="AI25" s="22">
        <f t="shared" si="13"/>
        <v>0</v>
      </c>
      <c r="AJ25" s="22">
        <f t="shared" si="14"/>
        <v>0</v>
      </c>
      <c r="AK25" s="22">
        <f t="shared" si="15"/>
        <v>0</v>
      </c>
      <c r="AL25" s="22">
        <f t="shared" si="16"/>
        <v>0</v>
      </c>
      <c r="AM25" s="22">
        <f t="shared" si="17"/>
        <v>0</v>
      </c>
      <c r="AN25" s="22">
        <f t="shared" si="18"/>
        <v>0</v>
      </c>
      <c r="AO25" s="22">
        <f t="shared" si="19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22">
        <f t="shared" si="12"/>
        <v>0</v>
      </c>
      <c r="AI26" s="22">
        <f t="shared" si="13"/>
        <v>0</v>
      </c>
      <c r="AJ26" s="22">
        <f t="shared" si="14"/>
        <v>0</v>
      </c>
      <c r="AK26" s="22">
        <f t="shared" si="15"/>
        <v>0</v>
      </c>
      <c r="AL26" s="22">
        <f t="shared" si="16"/>
        <v>0</v>
      </c>
      <c r="AM26" s="22">
        <f t="shared" si="17"/>
        <v>0</v>
      </c>
      <c r="AN26" s="22">
        <f t="shared" si="18"/>
        <v>0</v>
      </c>
      <c r="AO26" s="22">
        <f t="shared" si="19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2">
        <f t="shared" si="4"/>
        <v>0</v>
      </c>
      <c r="AA27" s="22">
        <f t="shared" si="5"/>
        <v>0</v>
      </c>
      <c r="AB27" s="22">
        <f t="shared" si="6"/>
        <v>0</v>
      </c>
      <c r="AC27" s="22">
        <f t="shared" si="7"/>
        <v>0</v>
      </c>
      <c r="AD27" s="22">
        <f t="shared" si="8"/>
        <v>0</v>
      </c>
      <c r="AE27" s="22">
        <f t="shared" si="9"/>
        <v>0</v>
      </c>
      <c r="AF27" s="22">
        <f t="shared" si="10"/>
        <v>0</v>
      </c>
      <c r="AG27" s="22">
        <f t="shared" si="11"/>
        <v>0</v>
      </c>
      <c r="AH27" s="22">
        <f t="shared" si="12"/>
        <v>0</v>
      </c>
      <c r="AI27" s="22">
        <f t="shared" si="13"/>
        <v>0</v>
      </c>
      <c r="AJ27" s="22">
        <f t="shared" si="14"/>
        <v>0</v>
      </c>
      <c r="AK27" s="22">
        <f t="shared" si="15"/>
        <v>0</v>
      </c>
      <c r="AL27" s="22">
        <f t="shared" si="16"/>
        <v>0</v>
      </c>
      <c r="AM27" s="22">
        <f t="shared" si="17"/>
        <v>0</v>
      </c>
      <c r="AN27" s="22">
        <f t="shared" si="18"/>
        <v>0</v>
      </c>
      <c r="AO27" s="22">
        <f t="shared" si="19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2">
        <f t="shared" si="4"/>
        <v>0</v>
      </c>
      <c r="AA28" s="22">
        <f t="shared" si="5"/>
        <v>0</v>
      </c>
      <c r="AB28" s="22">
        <f t="shared" si="6"/>
        <v>0</v>
      </c>
      <c r="AC28" s="22">
        <f t="shared" si="7"/>
        <v>0</v>
      </c>
      <c r="AD28" s="22">
        <f t="shared" si="8"/>
        <v>0</v>
      </c>
      <c r="AE28" s="22">
        <f t="shared" si="9"/>
        <v>0</v>
      </c>
      <c r="AF28" s="22">
        <f t="shared" si="10"/>
        <v>0</v>
      </c>
      <c r="AG28" s="22">
        <f t="shared" si="11"/>
        <v>0</v>
      </c>
      <c r="AH28" s="22">
        <f t="shared" si="12"/>
        <v>0</v>
      </c>
      <c r="AI28" s="22">
        <f t="shared" si="13"/>
        <v>0</v>
      </c>
      <c r="AJ28" s="22">
        <f t="shared" si="14"/>
        <v>0</v>
      </c>
      <c r="AK28" s="22">
        <f t="shared" si="15"/>
        <v>0</v>
      </c>
      <c r="AL28" s="22">
        <f t="shared" si="16"/>
        <v>0</v>
      </c>
      <c r="AM28" s="22">
        <f t="shared" si="17"/>
        <v>0</v>
      </c>
      <c r="AN28" s="22">
        <f t="shared" si="18"/>
        <v>0</v>
      </c>
      <c r="AO28" s="22">
        <f t="shared" si="19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2">
        <f t="shared" si="4"/>
        <v>0</v>
      </c>
      <c r="AA29" s="22">
        <f t="shared" si="5"/>
        <v>0</v>
      </c>
      <c r="AB29" s="22">
        <f t="shared" si="6"/>
        <v>0</v>
      </c>
      <c r="AC29" s="22">
        <f t="shared" si="7"/>
        <v>0</v>
      </c>
      <c r="AD29" s="22">
        <f t="shared" si="8"/>
        <v>0</v>
      </c>
      <c r="AE29" s="22">
        <f t="shared" si="9"/>
        <v>0</v>
      </c>
      <c r="AF29" s="22">
        <f t="shared" si="10"/>
        <v>0</v>
      </c>
      <c r="AG29" s="22">
        <f t="shared" si="11"/>
        <v>0</v>
      </c>
      <c r="AH29" s="22">
        <f t="shared" si="12"/>
        <v>0</v>
      </c>
      <c r="AI29" s="22">
        <f t="shared" si="13"/>
        <v>0</v>
      </c>
      <c r="AJ29" s="22">
        <f t="shared" si="14"/>
        <v>0</v>
      </c>
      <c r="AK29" s="22">
        <f t="shared" si="15"/>
        <v>0</v>
      </c>
      <c r="AL29" s="22">
        <f t="shared" si="16"/>
        <v>0</v>
      </c>
      <c r="AM29" s="22">
        <f t="shared" si="17"/>
        <v>0</v>
      </c>
      <c r="AN29" s="22">
        <f t="shared" si="18"/>
        <v>0</v>
      </c>
      <c r="AO29" s="22">
        <f t="shared" si="19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2">
        <f t="shared" si="4"/>
        <v>0</v>
      </c>
      <c r="AA30" s="22">
        <f t="shared" si="5"/>
        <v>0</v>
      </c>
      <c r="AB30" s="22">
        <f t="shared" si="6"/>
        <v>0</v>
      </c>
      <c r="AC30" s="22">
        <f t="shared" si="7"/>
        <v>0</v>
      </c>
      <c r="AD30" s="22">
        <f t="shared" si="8"/>
        <v>0</v>
      </c>
      <c r="AE30" s="22">
        <f t="shared" si="9"/>
        <v>0</v>
      </c>
      <c r="AF30" s="22">
        <f t="shared" si="10"/>
        <v>0</v>
      </c>
      <c r="AG30" s="22">
        <f t="shared" si="11"/>
        <v>0</v>
      </c>
      <c r="AH30" s="22">
        <f t="shared" si="12"/>
        <v>0</v>
      </c>
      <c r="AI30" s="22">
        <f t="shared" si="13"/>
        <v>0</v>
      </c>
      <c r="AJ30" s="22">
        <f t="shared" si="14"/>
        <v>0</v>
      </c>
      <c r="AK30" s="22">
        <f t="shared" si="15"/>
        <v>0</v>
      </c>
      <c r="AL30" s="22">
        <f t="shared" si="16"/>
        <v>0</v>
      </c>
      <c r="AM30" s="22">
        <f t="shared" si="17"/>
        <v>0</v>
      </c>
      <c r="AN30" s="22">
        <f t="shared" si="18"/>
        <v>0</v>
      </c>
      <c r="AO30" s="22">
        <f t="shared" si="19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2">
        <f t="shared" si="4"/>
        <v>0</v>
      </c>
      <c r="AA31" s="22">
        <f t="shared" si="5"/>
        <v>0</v>
      </c>
      <c r="AB31" s="22">
        <f t="shared" si="6"/>
        <v>0</v>
      </c>
      <c r="AC31" s="22">
        <f t="shared" si="7"/>
        <v>0</v>
      </c>
      <c r="AD31" s="22">
        <f t="shared" si="8"/>
        <v>0</v>
      </c>
      <c r="AE31" s="22">
        <f t="shared" si="9"/>
        <v>0</v>
      </c>
      <c r="AF31" s="22">
        <f t="shared" si="10"/>
        <v>0</v>
      </c>
      <c r="AG31" s="22">
        <f t="shared" si="11"/>
        <v>0</v>
      </c>
      <c r="AH31" s="22">
        <f t="shared" si="12"/>
        <v>0</v>
      </c>
      <c r="AI31" s="22">
        <f t="shared" si="13"/>
        <v>0</v>
      </c>
      <c r="AJ31" s="22">
        <f t="shared" si="14"/>
        <v>0</v>
      </c>
      <c r="AK31" s="22">
        <f t="shared" si="15"/>
        <v>0</v>
      </c>
      <c r="AL31" s="22">
        <f t="shared" si="16"/>
        <v>0</v>
      </c>
      <c r="AM31" s="22">
        <f t="shared" si="17"/>
        <v>0</v>
      </c>
      <c r="AN31" s="22">
        <f t="shared" si="18"/>
        <v>0</v>
      </c>
      <c r="AO31" s="22">
        <f t="shared" si="19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2">
        <f t="shared" si="4"/>
        <v>0</v>
      </c>
      <c r="AA32" s="22">
        <f t="shared" si="5"/>
        <v>0</v>
      </c>
      <c r="AB32" s="22">
        <f t="shared" si="6"/>
        <v>0</v>
      </c>
      <c r="AC32" s="22">
        <f t="shared" si="7"/>
        <v>0</v>
      </c>
      <c r="AD32" s="22">
        <f t="shared" si="8"/>
        <v>0</v>
      </c>
      <c r="AE32" s="22">
        <f t="shared" si="9"/>
        <v>0</v>
      </c>
      <c r="AF32" s="22">
        <f t="shared" si="10"/>
        <v>0</v>
      </c>
      <c r="AG32" s="22">
        <f t="shared" si="11"/>
        <v>0</v>
      </c>
      <c r="AH32" s="22">
        <f t="shared" si="12"/>
        <v>0</v>
      </c>
      <c r="AI32" s="22">
        <f t="shared" si="13"/>
        <v>0</v>
      </c>
      <c r="AJ32" s="22">
        <f t="shared" si="14"/>
        <v>0</v>
      </c>
      <c r="AK32" s="22">
        <f t="shared" si="15"/>
        <v>0</v>
      </c>
      <c r="AL32" s="22">
        <f t="shared" si="16"/>
        <v>0</v>
      </c>
      <c r="AM32" s="22">
        <f t="shared" si="17"/>
        <v>0</v>
      </c>
      <c r="AN32" s="22">
        <f t="shared" si="18"/>
        <v>0</v>
      </c>
      <c r="AO32" s="22">
        <f t="shared" si="19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2">
        <f t="shared" si="4"/>
        <v>0</v>
      </c>
      <c r="AA33" s="22">
        <f t="shared" si="5"/>
        <v>0</v>
      </c>
      <c r="AB33" s="22">
        <f t="shared" si="6"/>
        <v>0</v>
      </c>
      <c r="AC33" s="22">
        <f t="shared" si="7"/>
        <v>0</v>
      </c>
      <c r="AD33" s="22">
        <f t="shared" si="8"/>
        <v>0</v>
      </c>
      <c r="AE33" s="22">
        <f t="shared" si="9"/>
        <v>0</v>
      </c>
      <c r="AF33" s="22">
        <f t="shared" si="10"/>
        <v>0</v>
      </c>
      <c r="AG33" s="22">
        <f t="shared" si="11"/>
        <v>0</v>
      </c>
      <c r="AH33" s="22">
        <f t="shared" si="12"/>
        <v>0</v>
      </c>
      <c r="AI33" s="22">
        <f t="shared" si="13"/>
        <v>0</v>
      </c>
      <c r="AJ33" s="22">
        <f t="shared" si="14"/>
        <v>0</v>
      </c>
      <c r="AK33" s="22">
        <f t="shared" si="15"/>
        <v>0</v>
      </c>
      <c r="AL33" s="22">
        <f t="shared" si="16"/>
        <v>0</v>
      </c>
      <c r="AM33" s="22">
        <f t="shared" si="17"/>
        <v>0</v>
      </c>
      <c r="AN33" s="22">
        <f t="shared" si="18"/>
        <v>0</v>
      </c>
      <c r="AO33" s="22">
        <f t="shared" si="19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2">
        <f t="shared" si="4"/>
        <v>0</v>
      </c>
      <c r="AA34" s="22">
        <f t="shared" si="5"/>
        <v>0</v>
      </c>
      <c r="AB34" s="22">
        <f t="shared" si="6"/>
        <v>0</v>
      </c>
      <c r="AC34" s="22">
        <f t="shared" si="7"/>
        <v>0</v>
      </c>
      <c r="AD34" s="22">
        <f t="shared" si="8"/>
        <v>0</v>
      </c>
      <c r="AE34" s="22">
        <f t="shared" si="9"/>
        <v>0</v>
      </c>
      <c r="AF34" s="22">
        <f t="shared" si="10"/>
        <v>0</v>
      </c>
      <c r="AG34" s="22">
        <f t="shared" si="11"/>
        <v>0</v>
      </c>
      <c r="AH34" s="22">
        <f t="shared" si="12"/>
        <v>0</v>
      </c>
      <c r="AI34" s="22">
        <f t="shared" si="13"/>
        <v>0</v>
      </c>
      <c r="AJ34" s="22">
        <f t="shared" si="14"/>
        <v>0</v>
      </c>
      <c r="AK34" s="22">
        <f t="shared" si="15"/>
        <v>0</v>
      </c>
      <c r="AL34" s="22">
        <f t="shared" si="16"/>
        <v>0</v>
      </c>
      <c r="AM34" s="22">
        <f t="shared" si="17"/>
        <v>0</v>
      </c>
      <c r="AN34" s="22">
        <f t="shared" si="18"/>
        <v>0</v>
      </c>
      <c r="AO34" s="22">
        <f t="shared" si="19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2">
        <f t="shared" si="4"/>
        <v>0</v>
      </c>
      <c r="AA35" s="22">
        <f t="shared" si="5"/>
        <v>0</v>
      </c>
      <c r="AB35" s="22">
        <f t="shared" si="6"/>
        <v>0</v>
      </c>
      <c r="AC35" s="22">
        <f t="shared" si="7"/>
        <v>0</v>
      </c>
      <c r="AD35" s="22">
        <f t="shared" si="8"/>
        <v>0</v>
      </c>
      <c r="AE35" s="22">
        <f t="shared" si="9"/>
        <v>0</v>
      </c>
      <c r="AF35" s="22">
        <f t="shared" si="10"/>
        <v>0</v>
      </c>
      <c r="AG35" s="22">
        <f t="shared" si="11"/>
        <v>0</v>
      </c>
      <c r="AH35" s="22">
        <f t="shared" si="12"/>
        <v>0</v>
      </c>
      <c r="AI35" s="22">
        <f t="shared" si="13"/>
        <v>0</v>
      </c>
      <c r="AJ35" s="22">
        <f t="shared" si="14"/>
        <v>0</v>
      </c>
      <c r="AK35" s="22">
        <f t="shared" si="15"/>
        <v>0</v>
      </c>
      <c r="AL35" s="22">
        <f t="shared" si="16"/>
        <v>0</v>
      </c>
      <c r="AM35" s="22">
        <f t="shared" si="17"/>
        <v>0</v>
      </c>
      <c r="AN35" s="22">
        <f t="shared" si="18"/>
        <v>0</v>
      </c>
      <c r="AO35" s="22">
        <f t="shared" si="19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2">
        <f t="shared" si="4"/>
        <v>0</v>
      </c>
      <c r="AA36" s="22">
        <f t="shared" si="5"/>
        <v>0</v>
      </c>
      <c r="AB36" s="22">
        <f t="shared" si="6"/>
        <v>0</v>
      </c>
      <c r="AC36" s="22">
        <f t="shared" si="7"/>
        <v>0</v>
      </c>
      <c r="AD36" s="22">
        <f t="shared" si="8"/>
        <v>0</v>
      </c>
      <c r="AE36" s="22">
        <f t="shared" si="9"/>
        <v>0</v>
      </c>
      <c r="AF36" s="22">
        <f t="shared" si="10"/>
        <v>0</v>
      </c>
      <c r="AG36" s="22">
        <f t="shared" si="11"/>
        <v>0</v>
      </c>
      <c r="AH36" s="22">
        <f t="shared" si="12"/>
        <v>0</v>
      </c>
      <c r="AI36" s="22">
        <f t="shared" si="13"/>
        <v>0</v>
      </c>
      <c r="AJ36" s="22">
        <f t="shared" si="14"/>
        <v>0</v>
      </c>
      <c r="AK36" s="22">
        <f t="shared" si="15"/>
        <v>0</v>
      </c>
      <c r="AL36" s="22">
        <f t="shared" si="16"/>
        <v>0</v>
      </c>
      <c r="AM36" s="22">
        <f t="shared" si="17"/>
        <v>0</v>
      </c>
      <c r="AN36" s="22">
        <f t="shared" si="18"/>
        <v>0</v>
      </c>
      <c r="AO36" s="22">
        <f t="shared" si="19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2">
        <f t="shared" si="4"/>
        <v>0</v>
      </c>
      <c r="AA37" s="22">
        <f t="shared" si="5"/>
        <v>0</v>
      </c>
      <c r="AB37" s="22">
        <f t="shared" si="6"/>
        <v>0</v>
      </c>
      <c r="AC37" s="22">
        <f t="shared" si="7"/>
        <v>0</v>
      </c>
      <c r="AD37" s="22">
        <f t="shared" si="8"/>
        <v>0</v>
      </c>
      <c r="AE37" s="22">
        <f t="shared" si="9"/>
        <v>0</v>
      </c>
      <c r="AF37" s="22">
        <f t="shared" si="10"/>
        <v>0</v>
      </c>
      <c r="AG37" s="22">
        <f t="shared" si="11"/>
        <v>0</v>
      </c>
      <c r="AH37" s="22">
        <f t="shared" si="12"/>
        <v>0</v>
      </c>
      <c r="AI37" s="22">
        <f t="shared" si="13"/>
        <v>0</v>
      </c>
      <c r="AJ37" s="22">
        <f t="shared" si="14"/>
        <v>0</v>
      </c>
      <c r="AK37" s="22">
        <f t="shared" si="15"/>
        <v>0</v>
      </c>
      <c r="AL37" s="22">
        <f t="shared" si="16"/>
        <v>0</v>
      </c>
      <c r="AM37" s="22">
        <f t="shared" si="17"/>
        <v>0</v>
      </c>
      <c r="AN37" s="22">
        <f t="shared" si="18"/>
        <v>0</v>
      </c>
      <c r="AO37" s="22">
        <f t="shared" si="19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2">
        <f t="shared" si="4"/>
        <v>0</v>
      </c>
      <c r="AA38" s="22">
        <f t="shared" si="5"/>
        <v>0</v>
      </c>
      <c r="AB38" s="22">
        <f t="shared" si="6"/>
        <v>0</v>
      </c>
      <c r="AC38" s="22">
        <f t="shared" si="7"/>
        <v>0</v>
      </c>
      <c r="AD38" s="22">
        <f t="shared" si="8"/>
        <v>0</v>
      </c>
      <c r="AE38" s="22">
        <f t="shared" si="9"/>
        <v>0</v>
      </c>
      <c r="AF38" s="22">
        <f t="shared" si="10"/>
        <v>0</v>
      </c>
      <c r="AG38" s="22">
        <f t="shared" si="11"/>
        <v>0</v>
      </c>
      <c r="AH38" s="22">
        <f t="shared" si="12"/>
        <v>0</v>
      </c>
      <c r="AI38" s="22">
        <f t="shared" si="13"/>
        <v>0</v>
      </c>
      <c r="AJ38" s="22">
        <f t="shared" si="14"/>
        <v>0</v>
      </c>
      <c r="AK38" s="22">
        <f t="shared" si="15"/>
        <v>0</v>
      </c>
      <c r="AL38" s="22">
        <f t="shared" si="16"/>
        <v>0</v>
      </c>
      <c r="AM38" s="22">
        <f t="shared" si="17"/>
        <v>0</v>
      </c>
      <c r="AN38" s="22">
        <f t="shared" si="18"/>
        <v>0</v>
      </c>
      <c r="AO38" s="22">
        <f t="shared" si="19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2">
        <f t="shared" si="4"/>
        <v>0</v>
      </c>
      <c r="AA39" s="22">
        <f t="shared" si="5"/>
        <v>0</v>
      </c>
      <c r="AB39" s="22">
        <f t="shared" si="6"/>
        <v>0</v>
      </c>
      <c r="AC39" s="22">
        <f t="shared" si="7"/>
        <v>0</v>
      </c>
      <c r="AD39" s="22">
        <f t="shared" si="8"/>
        <v>0</v>
      </c>
      <c r="AE39" s="22">
        <f t="shared" si="9"/>
        <v>0</v>
      </c>
      <c r="AF39" s="22">
        <f t="shared" si="10"/>
        <v>0</v>
      </c>
      <c r="AG39" s="22">
        <f t="shared" si="11"/>
        <v>0</v>
      </c>
      <c r="AH39" s="22">
        <f t="shared" si="12"/>
        <v>0</v>
      </c>
      <c r="AI39" s="22">
        <f t="shared" si="13"/>
        <v>0</v>
      </c>
      <c r="AJ39" s="22">
        <f t="shared" si="14"/>
        <v>0</v>
      </c>
      <c r="AK39" s="22">
        <f t="shared" si="15"/>
        <v>0</v>
      </c>
      <c r="AL39" s="22">
        <f t="shared" si="16"/>
        <v>0</v>
      </c>
      <c r="AM39" s="22">
        <f t="shared" si="17"/>
        <v>0</v>
      </c>
      <c r="AN39" s="22">
        <f t="shared" si="18"/>
        <v>0</v>
      </c>
      <c r="AO39" s="22">
        <f t="shared" si="19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2">
        <f t="shared" si="4"/>
        <v>0</v>
      </c>
      <c r="AA40" s="22">
        <f t="shared" si="5"/>
        <v>0</v>
      </c>
      <c r="AB40" s="22">
        <f t="shared" si="6"/>
        <v>0</v>
      </c>
      <c r="AC40" s="22">
        <f t="shared" si="7"/>
        <v>0</v>
      </c>
      <c r="AD40" s="22">
        <f t="shared" si="8"/>
        <v>0</v>
      </c>
      <c r="AE40" s="22">
        <f t="shared" si="9"/>
        <v>0</v>
      </c>
      <c r="AF40" s="22">
        <f t="shared" si="10"/>
        <v>0</v>
      </c>
      <c r="AG40" s="22">
        <f t="shared" si="11"/>
        <v>0</v>
      </c>
      <c r="AH40" s="22">
        <f t="shared" si="12"/>
        <v>0</v>
      </c>
      <c r="AI40" s="22">
        <f t="shared" si="13"/>
        <v>0</v>
      </c>
      <c r="AJ40" s="22">
        <f t="shared" si="14"/>
        <v>0</v>
      </c>
      <c r="AK40" s="22">
        <f t="shared" si="15"/>
        <v>0</v>
      </c>
      <c r="AL40" s="22">
        <f t="shared" si="16"/>
        <v>0</v>
      </c>
      <c r="AM40" s="22">
        <f t="shared" si="17"/>
        <v>0</v>
      </c>
      <c r="AN40" s="22">
        <f t="shared" si="18"/>
        <v>0</v>
      </c>
      <c r="AO40" s="22">
        <f t="shared" si="19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2">
        <f t="shared" si="4"/>
        <v>0</v>
      </c>
      <c r="AA41" s="22">
        <f t="shared" si="5"/>
        <v>0</v>
      </c>
      <c r="AB41" s="22">
        <f t="shared" si="6"/>
        <v>0</v>
      </c>
      <c r="AC41" s="22">
        <f t="shared" si="7"/>
        <v>0</v>
      </c>
      <c r="AD41" s="22">
        <f t="shared" si="8"/>
        <v>0</v>
      </c>
      <c r="AE41" s="22">
        <f t="shared" si="9"/>
        <v>0</v>
      </c>
      <c r="AF41" s="22">
        <f t="shared" si="10"/>
        <v>0</v>
      </c>
      <c r="AG41" s="22">
        <f t="shared" si="11"/>
        <v>0</v>
      </c>
      <c r="AH41" s="22">
        <f t="shared" si="12"/>
        <v>0</v>
      </c>
      <c r="AI41" s="22">
        <f t="shared" si="13"/>
        <v>0</v>
      </c>
      <c r="AJ41" s="22">
        <f t="shared" si="14"/>
        <v>0</v>
      </c>
      <c r="AK41" s="22">
        <f t="shared" si="15"/>
        <v>0</v>
      </c>
      <c r="AL41" s="22">
        <f t="shared" si="16"/>
        <v>0</v>
      </c>
      <c r="AM41" s="22">
        <f t="shared" si="17"/>
        <v>0</v>
      </c>
      <c r="AN41" s="22">
        <f t="shared" si="18"/>
        <v>0</v>
      </c>
      <c r="AO41" s="22">
        <f t="shared" si="19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2">
        <f t="shared" si="4"/>
        <v>0</v>
      </c>
      <c r="AA42" s="22">
        <f t="shared" si="5"/>
        <v>0</v>
      </c>
      <c r="AB42" s="22">
        <f t="shared" si="6"/>
        <v>0</v>
      </c>
      <c r="AC42" s="22">
        <f t="shared" si="7"/>
        <v>0</v>
      </c>
      <c r="AD42" s="22">
        <f t="shared" si="8"/>
        <v>0</v>
      </c>
      <c r="AE42" s="22">
        <f t="shared" si="9"/>
        <v>0</v>
      </c>
      <c r="AF42" s="22">
        <f t="shared" si="10"/>
        <v>0</v>
      </c>
      <c r="AG42" s="22">
        <f t="shared" si="11"/>
        <v>0</v>
      </c>
      <c r="AH42" s="22">
        <f t="shared" si="12"/>
        <v>0</v>
      </c>
      <c r="AI42" s="22">
        <f t="shared" si="13"/>
        <v>0</v>
      </c>
      <c r="AJ42" s="22">
        <f t="shared" si="14"/>
        <v>0</v>
      </c>
      <c r="AK42" s="22">
        <f t="shared" si="15"/>
        <v>0</v>
      </c>
      <c r="AL42" s="22">
        <f t="shared" si="16"/>
        <v>0</v>
      </c>
      <c r="AM42" s="22">
        <f t="shared" si="17"/>
        <v>0</v>
      </c>
      <c r="AN42" s="22">
        <f t="shared" si="18"/>
        <v>0</v>
      </c>
      <c r="AO42" s="22">
        <f t="shared" si="19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2">
        <f t="shared" si="4"/>
        <v>0</v>
      </c>
      <c r="AA43" s="22">
        <f t="shared" si="5"/>
        <v>0</v>
      </c>
      <c r="AB43" s="22">
        <f t="shared" si="6"/>
        <v>0</v>
      </c>
      <c r="AC43" s="22">
        <f t="shared" si="7"/>
        <v>0</v>
      </c>
      <c r="AD43" s="22">
        <f t="shared" si="8"/>
        <v>0</v>
      </c>
      <c r="AE43" s="22">
        <f t="shared" si="9"/>
        <v>0</v>
      </c>
      <c r="AF43" s="22">
        <f t="shared" si="10"/>
        <v>0</v>
      </c>
      <c r="AG43" s="22">
        <f t="shared" si="11"/>
        <v>0</v>
      </c>
      <c r="AH43" s="22">
        <f t="shared" si="12"/>
        <v>0</v>
      </c>
      <c r="AI43" s="22">
        <f t="shared" si="13"/>
        <v>0</v>
      </c>
      <c r="AJ43" s="22">
        <f t="shared" si="14"/>
        <v>0</v>
      </c>
      <c r="AK43" s="22">
        <f t="shared" si="15"/>
        <v>0</v>
      </c>
      <c r="AL43" s="22">
        <f t="shared" si="16"/>
        <v>0</v>
      </c>
      <c r="AM43" s="22">
        <f t="shared" si="17"/>
        <v>0</v>
      </c>
      <c r="AN43" s="22">
        <f t="shared" si="18"/>
        <v>0</v>
      </c>
      <c r="AO43" s="22">
        <f t="shared" si="19"/>
        <v>0</v>
      </c>
    </row>
  </sheetData>
  <sheetProtection algorithmName="SHA-512" hashValue="xreAuqFM+/iIiDKLbz3QSosexQdDkfaMwAb7IZWLBLW04FF8CwlpGhyFKJt/Swqdn6gPl2/TJo1dlAPgqRQwhg==" saltValue="ky3OULrcdhcGZKJ/KOmvl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20</v>
      </c>
      <c r="Z1" s="30" t="s">
        <v>65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Z4" s="22">
        <f>ROUND(2*D4*E4+2*F4*G4+1*L4*M4+1*N4*O4+1*T4*U4,2)</f>
        <v>0</v>
      </c>
      <c r="AA4" s="22">
        <f>2*D4+2*F4+1*L4+1*N4+1*T4</f>
        <v>0</v>
      </c>
      <c r="AB4" s="22">
        <f>ROUND(1*P4*Q4,2)</f>
        <v>0</v>
      </c>
      <c r="AC4" s="22">
        <f>1*P4</f>
        <v>0</v>
      </c>
      <c r="AD4" s="22">
        <f>ROUND(1*D4*E4+3*H4*I4+1*R4*S4,2)</f>
        <v>0</v>
      </c>
      <c r="AE4" s="22">
        <f>1*D4+3*H4+1*R4</f>
        <v>0</v>
      </c>
      <c r="AF4" s="22">
        <f>ROUND(2*D4*E4+1*F4*G4+1*R4*S4,2)</f>
        <v>0</v>
      </c>
      <c r="AG4" s="22">
        <f>2*D4+1*F4+1*R4</f>
        <v>0</v>
      </c>
      <c r="AH4" s="22">
        <f>ROUND(1*H4*I4+1*J4*K4+1*N4*O4+1*P4*Q4+2*R4*S4,2)</f>
        <v>0</v>
      </c>
      <c r="AI4" s="22">
        <f>1*H4+1*J4+1*N4+1*P4+2*R4</f>
        <v>0</v>
      </c>
      <c r="AJ4" s="22">
        <f>ROUND(1*D4*E4+2*F4*G4+2*H4*I4+4*J4*K4+2*L4*M4+3*N4*O4+3*P4*Q4+3*R4*S4+4*T4*U4,2)</f>
        <v>0</v>
      </c>
      <c r="AK4" s="22">
        <f>1*D4+2*F4+2*H4+4*J4+2*L4+3*N4+3*P4+3*R4+4*T4</f>
        <v>0</v>
      </c>
      <c r="AL4" s="22">
        <f>ROUND(1*F4*G4+1*H4*I4+1*J4*K4+1*T4*U4,2)</f>
        <v>0</v>
      </c>
      <c r="AM4" s="22">
        <f>1*F4+1*H4+1*J4+1*T4</f>
        <v>0</v>
      </c>
      <c r="AN4" s="22">
        <f>ROUND(1*F4*G4+1*H4*I4+1*L4*M4+1*N4*O4+1*P4*Q4+1*T4*U4,2)</f>
        <v>0</v>
      </c>
      <c r="AO4" s="22">
        <f>1*F4+1*H4+1*L4+1*N4+1*P4+1*T4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D5+F5+H5+J5+L5+N5+P5+R5+T5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Z5" s="22">
        <f>ROUND(2*D5*E5+2*F5*G5+1*L5*M5+1*N5*O5+1*T5*U5,2)</f>
        <v>0</v>
      </c>
      <c r="AA5" s="22">
        <f t="shared" ref="AA5:AA43" si="7">2*D5+2*F5+1*L5+1*N5+1*T5</f>
        <v>0</v>
      </c>
      <c r="AB5" s="22">
        <f t="shared" ref="AB5:AB43" si="8">ROUND(1*P5*Q5,2)</f>
        <v>0</v>
      </c>
      <c r="AC5" s="22">
        <f t="shared" ref="AC5:AC43" si="9">1*P5</f>
        <v>0</v>
      </c>
      <c r="AD5" s="22">
        <f t="shared" ref="AD5:AD43" si="10">ROUND(1*D5*E5+3*H5*I5+1*R5*S5,2)</f>
        <v>0</v>
      </c>
      <c r="AE5" s="22">
        <f t="shared" ref="AE5:AE43" si="11">1*D5+3*H5+1*R5</f>
        <v>0</v>
      </c>
      <c r="AF5" s="22">
        <f t="shared" ref="AF5:AF43" si="12">ROUND(2*D5*E5+1*F5*G5+1*R5*S5,2)</f>
        <v>0</v>
      </c>
      <c r="AG5" s="22">
        <f t="shared" ref="AG5:AG43" si="13">2*D5+1*F5+1*R5</f>
        <v>0</v>
      </c>
      <c r="AH5" s="22">
        <f t="shared" ref="AH5:AH43" si="14">ROUND(1*H5*I5+1*J5*K5+1*N5*O5+1*P5*Q5+2*R5*S5,2)</f>
        <v>0</v>
      </c>
      <c r="AI5" s="22">
        <f t="shared" ref="AI5:AI43" si="15">1*H5+1*J5+1*N5+1*P5+2*R5</f>
        <v>0</v>
      </c>
      <c r="AJ5" s="22">
        <f t="shared" ref="AJ5:AJ43" si="16">ROUND(1*D5*E5+2*F5*G5+2*H5*I5+4*J5*K5+2*L5*M5+3*N5*O5+3*P5*Q5+3*R5*S5+4*T5*U5,2)</f>
        <v>0</v>
      </c>
      <c r="AK5" s="22">
        <f t="shared" ref="AK5:AK43" si="17">1*D5+2*F5+2*H5+4*J5+2*L5+3*N5+3*P5+3*R5+4*T5</f>
        <v>0</v>
      </c>
      <c r="AL5" s="22">
        <f t="shared" ref="AL5:AL43" si="18">ROUND(1*F5*G5+1*H5*I5+1*J5*K5+1*T5*U5,2)</f>
        <v>0</v>
      </c>
      <c r="AM5" s="22">
        <f t="shared" ref="AM5:AM43" si="19">1*F5+1*H5+1*J5+1*T5</f>
        <v>0</v>
      </c>
      <c r="AN5" s="22">
        <f t="shared" ref="AN5:AN43" si="20">ROUND(1*F5*G5+1*H5*I5+1*L5*M5+1*N5*O5+1*P5*Q5+1*T5*U5,2)</f>
        <v>0</v>
      </c>
      <c r="AO5" s="22">
        <f t="shared" ref="AO5:AO43" si="21">1*F5+1*H5+1*L5+1*N5+1*P5+1*T5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Z6" s="22">
        <f t="shared" ref="Z6:Z43" si="22">ROUND(2*D6*E6+2*F6*G6+1*L6*M6+1*N6*O6+1*T6*U6,2)</f>
        <v>0</v>
      </c>
      <c r="AA6" s="22">
        <f t="shared" si="7"/>
        <v>0</v>
      </c>
      <c r="AB6" s="22">
        <f t="shared" si="8"/>
        <v>0</v>
      </c>
      <c r="AC6" s="22">
        <f t="shared" si="9"/>
        <v>0</v>
      </c>
      <c r="AD6" s="22">
        <f t="shared" si="10"/>
        <v>0</v>
      </c>
      <c r="AE6" s="22">
        <f t="shared" si="11"/>
        <v>0</v>
      </c>
      <c r="AF6" s="22">
        <f t="shared" si="12"/>
        <v>0</v>
      </c>
      <c r="AG6" s="22">
        <f t="shared" si="13"/>
        <v>0</v>
      </c>
      <c r="AH6" s="22">
        <f t="shared" si="14"/>
        <v>0</v>
      </c>
      <c r="AI6" s="22">
        <f t="shared" si="15"/>
        <v>0</v>
      </c>
      <c r="AJ6" s="22">
        <f t="shared" si="16"/>
        <v>0</v>
      </c>
      <c r="AK6" s="22">
        <f t="shared" si="17"/>
        <v>0</v>
      </c>
      <c r="AL6" s="22">
        <f t="shared" si="18"/>
        <v>0</v>
      </c>
      <c r="AM6" s="22">
        <f t="shared" si="19"/>
        <v>0</v>
      </c>
      <c r="AN6" s="22">
        <f t="shared" si="20"/>
        <v>0</v>
      </c>
      <c r="AO6" s="22">
        <f t="shared" si="21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Z7" s="22">
        <f t="shared" si="22"/>
        <v>0</v>
      </c>
      <c r="AA7" s="22">
        <f t="shared" si="7"/>
        <v>0</v>
      </c>
      <c r="AB7" s="22">
        <f t="shared" si="8"/>
        <v>0</v>
      </c>
      <c r="AC7" s="22">
        <f t="shared" si="9"/>
        <v>0</v>
      </c>
      <c r="AD7" s="22">
        <f t="shared" si="10"/>
        <v>0</v>
      </c>
      <c r="AE7" s="22">
        <f t="shared" si="11"/>
        <v>0</v>
      </c>
      <c r="AF7" s="22">
        <f t="shared" si="12"/>
        <v>0</v>
      </c>
      <c r="AG7" s="22">
        <f t="shared" si="13"/>
        <v>0</v>
      </c>
      <c r="AH7" s="22">
        <f t="shared" si="14"/>
        <v>0</v>
      </c>
      <c r="AI7" s="22">
        <f t="shared" si="15"/>
        <v>0</v>
      </c>
      <c r="AJ7" s="22">
        <f t="shared" si="16"/>
        <v>0</v>
      </c>
      <c r="AK7" s="22">
        <f t="shared" si="17"/>
        <v>0</v>
      </c>
      <c r="AL7" s="22">
        <f t="shared" si="18"/>
        <v>0</v>
      </c>
      <c r="AM7" s="22">
        <f t="shared" si="19"/>
        <v>0</v>
      </c>
      <c r="AN7" s="22">
        <f t="shared" si="20"/>
        <v>0</v>
      </c>
      <c r="AO7" s="22">
        <f t="shared" si="21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Z8" s="22">
        <f t="shared" si="22"/>
        <v>0</v>
      </c>
      <c r="AA8" s="22">
        <f t="shared" si="7"/>
        <v>0</v>
      </c>
      <c r="AB8" s="22">
        <f t="shared" si="8"/>
        <v>0</v>
      </c>
      <c r="AC8" s="22">
        <f t="shared" si="9"/>
        <v>0</v>
      </c>
      <c r="AD8" s="22">
        <f t="shared" si="10"/>
        <v>0</v>
      </c>
      <c r="AE8" s="22">
        <f t="shared" si="11"/>
        <v>0</v>
      </c>
      <c r="AF8" s="22">
        <f t="shared" si="12"/>
        <v>0</v>
      </c>
      <c r="AG8" s="22">
        <f t="shared" si="13"/>
        <v>0</v>
      </c>
      <c r="AH8" s="22">
        <f t="shared" si="14"/>
        <v>0</v>
      </c>
      <c r="AI8" s="22">
        <f t="shared" si="15"/>
        <v>0</v>
      </c>
      <c r="AJ8" s="22">
        <f t="shared" si="16"/>
        <v>0</v>
      </c>
      <c r="AK8" s="22">
        <f t="shared" si="17"/>
        <v>0</v>
      </c>
      <c r="AL8" s="22">
        <f t="shared" si="18"/>
        <v>0</v>
      </c>
      <c r="AM8" s="22">
        <f t="shared" si="19"/>
        <v>0</v>
      </c>
      <c r="AN8" s="22">
        <f t="shared" si="20"/>
        <v>0</v>
      </c>
      <c r="AO8" s="22">
        <f t="shared" si="21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Z9" s="22">
        <f t="shared" si="22"/>
        <v>0</v>
      </c>
      <c r="AA9" s="22">
        <f t="shared" si="7"/>
        <v>0</v>
      </c>
      <c r="AB9" s="22">
        <f t="shared" si="8"/>
        <v>0</v>
      </c>
      <c r="AC9" s="22">
        <f t="shared" si="9"/>
        <v>0</v>
      </c>
      <c r="AD9" s="22">
        <f t="shared" si="10"/>
        <v>0</v>
      </c>
      <c r="AE9" s="22">
        <f t="shared" si="11"/>
        <v>0</v>
      </c>
      <c r="AF9" s="22">
        <f t="shared" si="12"/>
        <v>0</v>
      </c>
      <c r="AG9" s="22">
        <f t="shared" si="13"/>
        <v>0</v>
      </c>
      <c r="AH9" s="22">
        <f t="shared" si="14"/>
        <v>0</v>
      </c>
      <c r="AI9" s="22">
        <f t="shared" si="15"/>
        <v>0</v>
      </c>
      <c r="AJ9" s="22">
        <f t="shared" si="16"/>
        <v>0</v>
      </c>
      <c r="AK9" s="22">
        <f t="shared" si="17"/>
        <v>0</v>
      </c>
      <c r="AL9" s="22">
        <f t="shared" si="18"/>
        <v>0</v>
      </c>
      <c r="AM9" s="22">
        <f t="shared" si="19"/>
        <v>0</v>
      </c>
      <c r="AN9" s="22">
        <f t="shared" si="20"/>
        <v>0</v>
      </c>
      <c r="AO9" s="22">
        <f t="shared" si="21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Z10" s="22">
        <f t="shared" si="22"/>
        <v>0</v>
      </c>
      <c r="AA10" s="22">
        <f t="shared" si="7"/>
        <v>0</v>
      </c>
      <c r="AB10" s="22">
        <f t="shared" si="8"/>
        <v>0</v>
      </c>
      <c r="AC10" s="22">
        <f t="shared" si="9"/>
        <v>0</v>
      </c>
      <c r="AD10" s="22">
        <f t="shared" si="10"/>
        <v>0</v>
      </c>
      <c r="AE10" s="22">
        <f t="shared" si="11"/>
        <v>0</v>
      </c>
      <c r="AF10" s="22">
        <f t="shared" si="12"/>
        <v>0</v>
      </c>
      <c r="AG10" s="22">
        <f t="shared" si="13"/>
        <v>0</v>
      </c>
      <c r="AH10" s="22">
        <f t="shared" si="14"/>
        <v>0</v>
      </c>
      <c r="AI10" s="22">
        <f t="shared" si="15"/>
        <v>0</v>
      </c>
      <c r="AJ10" s="22">
        <f t="shared" si="16"/>
        <v>0</v>
      </c>
      <c r="AK10" s="22">
        <f t="shared" si="17"/>
        <v>0</v>
      </c>
      <c r="AL10" s="22">
        <f t="shared" si="18"/>
        <v>0</v>
      </c>
      <c r="AM10" s="22">
        <f t="shared" si="19"/>
        <v>0</v>
      </c>
      <c r="AN10" s="22">
        <f t="shared" si="20"/>
        <v>0</v>
      </c>
      <c r="AO10" s="22">
        <f t="shared" si="21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Z11" s="22">
        <f t="shared" si="22"/>
        <v>0</v>
      </c>
      <c r="AA11" s="22">
        <f t="shared" si="7"/>
        <v>0</v>
      </c>
      <c r="AB11" s="22">
        <f t="shared" si="8"/>
        <v>0</v>
      </c>
      <c r="AC11" s="22">
        <f t="shared" si="9"/>
        <v>0</v>
      </c>
      <c r="AD11" s="22">
        <f t="shared" si="10"/>
        <v>0</v>
      </c>
      <c r="AE11" s="22">
        <f t="shared" si="11"/>
        <v>0</v>
      </c>
      <c r="AF11" s="22">
        <f t="shared" si="12"/>
        <v>0</v>
      </c>
      <c r="AG11" s="22">
        <f t="shared" si="13"/>
        <v>0</v>
      </c>
      <c r="AH11" s="22">
        <f t="shared" si="14"/>
        <v>0</v>
      </c>
      <c r="AI11" s="22">
        <f t="shared" si="15"/>
        <v>0</v>
      </c>
      <c r="AJ11" s="22">
        <f t="shared" si="16"/>
        <v>0</v>
      </c>
      <c r="AK11" s="22">
        <f t="shared" si="17"/>
        <v>0</v>
      </c>
      <c r="AL11" s="22">
        <f t="shared" si="18"/>
        <v>0</v>
      </c>
      <c r="AM11" s="22">
        <f t="shared" si="19"/>
        <v>0</v>
      </c>
      <c r="AN11" s="22">
        <f t="shared" si="20"/>
        <v>0</v>
      </c>
      <c r="AO11" s="22">
        <f t="shared" si="21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Z12" s="22">
        <f t="shared" si="22"/>
        <v>0</v>
      </c>
      <c r="AA12" s="22">
        <f t="shared" si="7"/>
        <v>0</v>
      </c>
      <c r="AB12" s="22">
        <f t="shared" si="8"/>
        <v>0</v>
      </c>
      <c r="AC12" s="22">
        <f t="shared" si="9"/>
        <v>0</v>
      </c>
      <c r="AD12" s="22">
        <f t="shared" si="10"/>
        <v>0</v>
      </c>
      <c r="AE12" s="22">
        <f t="shared" si="11"/>
        <v>0</v>
      </c>
      <c r="AF12" s="22">
        <f t="shared" si="12"/>
        <v>0</v>
      </c>
      <c r="AG12" s="22">
        <f t="shared" si="13"/>
        <v>0</v>
      </c>
      <c r="AH12" s="22">
        <f t="shared" si="14"/>
        <v>0</v>
      </c>
      <c r="AI12" s="22">
        <f t="shared" si="15"/>
        <v>0</v>
      </c>
      <c r="AJ12" s="22">
        <f t="shared" si="16"/>
        <v>0</v>
      </c>
      <c r="AK12" s="22">
        <f t="shared" si="17"/>
        <v>0</v>
      </c>
      <c r="AL12" s="22">
        <f t="shared" si="18"/>
        <v>0</v>
      </c>
      <c r="AM12" s="22">
        <f t="shared" si="19"/>
        <v>0</v>
      </c>
      <c r="AN12" s="22">
        <f t="shared" si="20"/>
        <v>0</v>
      </c>
      <c r="AO12" s="22">
        <f t="shared" si="21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Z13" s="22">
        <f t="shared" si="22"/>
        <v>0</v>
      </c>
      <c r="AA13" s="22">
        <f t="shared" si="7"/>
        <v>0</v>
      </c>
      <c r="AB13" s="22">
        <f t="shared" si="8"/>
        <v>0</v>
      </c>
      <c r="AC13" s="22">
        <f t="shared" si="9"/>
        <v>0</v>
      </c>
      <c r="AD13" s="22">
        <f t="shared" si="10"/>
        <v>0</v>
      </c>
      <c r="AE13" s="22">
        <f t="shared" si="11"/>
        <v>0</v>
      </c>
      <c r="AF13" s="22">
        <f t="shared" si="12"/>
        <v>0</v>
      </c>
      <c r="AG13" s="22">
        <f t="shared" si="13"/>
        <v>0</v>
      </c>
      <c r="AH13" s="22">
        <f t="shared" si="14"/>
        <v>0</v>
      </c>
      <c r="AI13" s="22">
        <f t="shared" si="15"/>
        <v>0</v>
      </c>
      <c r="AJ13" s="22">
        <f t="shared" si="16"/>
        <v>0</v>
      </c>
      <c r="AK13" s="22">
        <f t="shared" si="17"/>
        <v>0</v>
      </c>
      <c r="AL13" s="22">
        <f t="shared" si="18"/>
        <v>0</v>
      </c>
      <c r="AM13" s="22">
        <f t="shared" si="19"/>
        <v>0</v>
      </c>
      <c r="AN13" s="22">
        <f t="shared" si="20"/>
        <v>0</v>
      </c>
      <c r="AO13" s="22">
        <f t="shared" si="21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Z14" s="22">
        <f t="shared" si="22"/>
        <v>0</v>
      </c>
      <c r="AA14" s="22">
        <f t="shared" si="7"/>
        <v>0</v>
      </c>
      <c r="AB14" s="22">
        <f t="shared" si="8"/>
        <v>0</v>
      </c>
      <c r="AC14" s="22">
        <f t="shared" si="9"/>
        <v>0</v>
      </c>
      <c r="AD14" s="22">
        <f t="shared" si="10"/>
        <v>0</v>
      </c>
      <c r="AE14" s="22">
        <f t="shared" si="11"/>
        <v>0</v>
      </c>
      <c r="AF14" s="22">
        <f t="shared" si="12"/>
        <v>0</v>
      </c>
      <c r="AG14" s="22">
        <f t="shared" si="13"/>
        <v>0</v>
      </c>
      <c r="AH14" s="22">
        <f t="shared" si="14"/>
        <v>0</v>
      </c>
      <c r="AI14" s="22">
        <f t="shared" si="15"/>
        <v>0</v>
      </c>
      <c r="AJ14" s="22">
        <f t="shared" si="16"/>
        <v>0</v>
      </c>
      <c r="AK14" s="22">
        <f t="shared" si="17"/>
        <v>0</v>
      </c>
      <c r="AL14" s="22">
        <f t="shared" si="18"/>
        <v>0</v>
      </c>
      <c r="AM14" s="22">
        <f t="shared" si="19"/>
        <v>0</v>
      </c>
      <c r="AN14" s="22">
        <f t="shared" si="20"/>
        <v>0</v>
      </c>
      <c r="AO14" s="22">
        <f t="shared" si="21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Z15" s="22">
        <f t="shared" si="22"/>
        <v>0</v>
      </c>
      <c r="AA15" s="22">
        <f t="shared" si="7"/>
        <v>0</v>
      </c>
      <c r="AB15" s="22">
        <f t="shared" si="8"/>
        <v>0</v>
      </c>
      <c r="AC15" s="22">
        <f t="shared" si="9"/>
        <v>0</v>
      </c>
      <c r="AD15" s="22">
        <f t="shared" si="10"/>
        <v>0</v>
      </c>
      <c r="AE15" s="22">
        <f t="shared" si="11"/>
        <v>0</v>
      </c>
      <c r="AF15" s="22">
        <f t="shared" si="12"/>
        <v>0</v>
      </c>
      <c r="AG15" s="22">
        <f t="shared" si="13"/>
        <v>0</v>
      </c>
      <c r="AH15" s="22">
        <f t="shared" si="14"/>
        <v>0</v>
      </c>
      <c r="AI15" s="22">
        <f t="shared" si="15"/>
        <v>0</v>
      </c>
      <c r="AJ15" s="22">
        <f t="shared" si="16"/>
        <v>0</v>
      </c>
      <c r="AK15" s="22">
        <f t="shared" si="17"/>
        <v>0</v>
      </c>
      <c r="AL15" s="22">
        <f t="shared" si="18"/>
        <v>0</v>
      </c>
      <c r="AM15" s="22">
        <f t="shared" si="19"/>
        <v>0</v>
      </c>
      <c r="AN15" s="22">
        <f t="shared" si="20"/>
        <v>0</v>
      </c>
      <c r="AO15" s="22">
        <f t="shared" si="21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Z16" s="22">
        <f t="shared" si="22"/>
        <v>0</v>
      </c>
      <c r="AA16" s="22">
        <f t="shared" si="7"/>
        <v>0</v>
      </c>
      <c r="AB16" s="22">
        <f t="shared" si="8"/>
        <v>0</v>
      </c>
      <c r="AC16" s="22">
        <f t="shared" si="9"/>
        <v>0</v>
      </c>
      <c r="AD16" s="22">
        <f t="shared" si="10"/>
        <v>0</v>
      </c>
      <c r="AE16" s="22">
        <f t="shared" si="11"/>
        <v>0</v>
      </c>
      <c r="AF16" s="22">
        <f t="shared" si="12"/>
        <v>0</v>
      </c>
      <c r="AG16" s="22">
        <f t="shared" si="13"/>
        <v>0</v>
      </c>
      <c r="AH16" s="22">
        <f t="shared" si="14"/>
        <v>0</v>
      </c>
      <c r="AI16" s="22">
        <f t="shared" si="15"/>
        <v>0</v>
      </c>
      <c r="AJ16" s="22">
        <f t="shared" si="16"/>
        <v>0</v>
      </c>
      <c r="AK16" s="22">
        <f t="shared" si="17"/>
        <v>0</v>
      </c>
      <c r="AL16" s="22">
        <f t="shared" si="18"/>
        <v>0</v>
      </c>
      <c r="AM16" s="22">
        <f t="shared" si="19"/>
        <v>0</v>
      </c>
      <c r="AN16" s="22">
        <f t="shared" si="20"/>
        <v>0</v>
      </c>
      <c r="AO16" s="22">
        <f t="shared" si="21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Z17" s="22">
        <f t="shared" si="22"/>
        <v>0</v>
      </c>
      <c r="AA17" s="22">
        <f t="shared" si="7"/>
        <v>0</v>
      </c>
      <c r="AB17" s="22">
        <f t="shared" si="8"/>
        <v>0</v>
      </c>
      <c r="AC17" s="22">
        <f t="shared" si="9"/>
        <v>0</v>
      </c>
      <c r="AD17" s="22">
        <f t="shared" si="10"/>
        <v>0</v>
      </c>
      <c r="AE17" s="22">
        <f t="shared" si="11"/>
        <v>0</v>
      </c>
      <c r="AF17" s="22">
        <f t="shared" si="12"/>
        <v>0</v>
      </c>
      <c r="AG17" s="22">
        <f t="shared" si="13"/>
        <v>0</v>
      </c>
      <c r="AH17" s="22">
        <f t="shared" si="14"/>
        <v>0</v>
      </c>
      <c r="AI17" s="22">
        <f t="shared" si="15"/>
        <v>0</v>
      </c>
      <c r="AJ17" s="22">
        <f t="shared" si="16"/>
        <v>0</v>
      </c>
      <c r="AK17" s="22">
        <f t="shared" si="17"/>
        <v>0</v>
      </c>
      <c r="AL17" s="22">
        <f t="shared" si="18"/>
        <v>0</v>
      </c>
      <c r="AM17" s="22">
        <f t="shared" si="19"/>
        <v>0</v>
      </c>
      <c r="AN17" s="22">
        <f t="shared" si="20"/>
        <v>0</v>
      </c>
      <c r="AO17" s="22">
        <f t="shared" si="21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Z18" s="22">
        <f t="shared" si="22"/>
        <v>0</v>
      </c>
      <c r="AA18" s="22">
        <f t="shared" si="7"/>
        <v>0</v>
      </c>
      <c r="AB18" s="22">
        <f t="shared" si="8"/>
        <v>0</v>
      </c>
      <c r="AC18" s="22">
        <f t="shared" si="9"/>
        <v>0</v>
      </c>
      <c r="AD18" s="22">
        <f t="shared" si="10"/>
        <v>0</v>
      </c>
      <c r="AE18" s="22">
        <f t="shared" si="11"/>
        <v>0</v>
      </c>
      <c r="AF18" s="22">
        <f t="shared" si="12"/>
        <v>0</v>
      </c>
      <c r="AG18" s="22">
        <f t="shared" si="13"/>
        <v>0</v>
      </c>
      <c r="AH18" s="22">
        <f t="shared" si="14"/>
        <v>0</v>
      </c>
      <c r="AI18" s="22">
        <f t="shared" si="15"/>
        <v>0</v>
      </c>
      <c r="AJ18" s="22">
        <f t="shared" si="16"/>
        <v>0</v>
      </c>
      <c r="AK18" s="22">
        <f t="shared" si="17"/>
        <v>0</v>
      </c>
      <c r="AL18" s="22">
        <f t="shared" si="18"/>
        <v>0</v>
      </c>
      <c r="AM18" s="22">
        <f t="shared" si="19"/>
        <v>0</v>
      </c>
      <c r="AN18" s="22">
        <f t="shared" si="20"/>
        <v>0</v>
      </c>
      <c r="AO18" s="22">
        <f t="shared" si="21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Z19" s="22">
        <f t="shared" si="22"/>
        <v>0</v>
      </c>
      <c r="AA19" s="22">
        <f t="shared" si="7"/>
        <v>0</v>
      </c>
      <c r="AB19" s="22">
        <f t="shared" si="8"/>
        <v>0</v>
      </c>
      <c r="AC19" s="22">
        <f t="shared" si="9"/>
        <v>0</v>
      </c>
      <c r="AD19" s="22">
        <f t="shared" si="10"/>
        <v>0</v>
      </c>
      <c r="AE19" s="22">
        <f t="shared" si="11"/>
        <v>0</v>
      </c>
      <c r="AF19" s="22">
        <f t="shared" si="12"/>
        <v>0</v>
      </c>
      <c r="AG19" s="22">
        <f t="shared" si="13"/>
        <v>0</v>
      </c>
      <c r="AH19" s="22">
        <f t="shared" si="14"/>
        <v>0</v>
      </c>
      <c r="AI19" s="22">
        <f t="shared" si="15"/>
        <v>0</v>
      </c>
      <c r="AJ19" s="22">
        <f t="shared" si="16"/>
        <v>0</v>
      </c>
      <c r="AK19" s="22">
        <f t="shared" si="17"/>
        <v>0</v>
      </c>
      <c r="AL19" s="22">
        <f t="shared" si="18"/>
        <v>0</v>
      </c>
      <c r="AM19" s="22">
        <f t="shared" si="19"/>
        <v>0</v>
      </c>
      <c r="AN19" s="22">
        <f t="shared" si="20"/>
        <v>0</v>
      </c>
      <c r="AO19" s="22">
        <f t="shared" si="21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3">IF(ISBLANK(G20),0,1)</f>
        <v>0</v>
      </c>
      <c r="G20" s="12"/>
      <c r="H20" s="16">
        <f t="shared" ref="H20:H43" si="24">IF(ISBLANK(I20),0,1)</f>
        <v>0</v>
      </c>
      <c r="I20" s="12"/>
      <c r="J20" s="16">
        <f t="shared" ref="J20:J43" si="25">IF(ISBLANK(K20),0,1)</f>
        <v>0</v>
      </c>
      <c r="K20" s="12"/>
      <c r="L20" s="16">
        <f t="shared" ref="L20:L43" si="26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Z20" s="22">
        <f t="shared" si="22"/>
        <v>0</v>
      </c>
      <c r="AA20" s="22">
        <f t="shared" si="7"/>
        <v>0</v>
      </c>
      <c r="AB20" s="22">
        <f t="shared" si="8"/>
        <v>0</v>
      </c>
      <c r="AC20" s="22">
        <f t="shared" si="9"/>
        <v>0</v>
      </c>
      <c r="AD20" s="22">
        <f t="shared" si="10"/>
        <v>0</v>
      </c>
      <c r="AE20" s="22">
        <f t="shared" si="11"/>
        <v>0</v>
      </c>
      <c r="AF20" s="22">
        <f t="shared" si="12"/>
        <v>0</v>
      </c>
      <c r="AG20" s="22">
        <f t="shared" si="13"/>
        <v>0</v>
      </c>
      <c r="AH20" s="22">
        <f t="shared" si="14"/>
        <v>0</v>
      </c>
      <c r="AI20" s="22">
        <f t="shared" si="15"/>
        <v>0</v>
      </c>
      <c r="AJ20" s="22">
        <f t="shared" si="16"/>
        <v>0</v>
      </c>
      <c r="AK20" s="22">
        <f t="shared" si="17"/>
        <v>0</v>
      </c>
      <c r="AL20" s="22">
        <f t="shared" si="18"/>
        <v>0</v>
      </c>
      <c r="AM20" s="22">
        <f t="shared" si="19"/>
        <v>0</v>
      </c>
      <c r="AN20" s="22">
        <f t="shared" si="20"/>
        <v>0</v>
      </c>
      <c r="AO20" s="22">
        <f t="shared" si="21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3"/>
        <v>0</v>
      </c>
      <c r="G21" s="11"/>
      <c r="H21" s="16">
        <f t="shared" si="24"/>
        <v>0</v>
      </c>
      <c r="I21" s="11"/>
      <c r="J21" s="16">
        <f t="shared" si="25"/>
        <v>0</v>
      </c>
      <c r="K21" s="11"/>
      <c r="L21" s="16">
        <f t="shared" si="26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Z21" s="22">
        <f t="shared" si="22"/>
        <v>0</v>
      </c>
      <c r="AA21" s="22">
        <f t="shared" si="7"/>
        <v>0</v>
      </c>
      <c r="AB21" s="22">
        <f t="shared" si="8"/>
        <v>0</v>
      </c>
      <c r="AC21" s="22">
        <f t="shared" si="9"/>
        <v>0</v>
      </c>
      <c r="AD21" s="22">
        <f t="shared" si="10"/>
        <v>0</v>
      </c>
      <c r="AE21" s="22">
        <f t="shared" si="11"/>
        <v>0</v>
      </c>
      <c r="AF21" s="22">
        <f t="shared" si="12"/>
        <v>0</v>
      </c>
      <c r="AG21" s="22">
        <f t="shared" si="13"/>
        <v>0</v>
      </c>
      <c r="AH21" s="22">
        <f t="shared" si="14"/>
        <v>0</v>
      </c>
      <c r="AI21" s="22">
        <f t="shared" si="15"/>
        <v>0</v>
      </c>
      <c r="AJ21" s="22">
        <f t="shared" si="16"/>
        <v>0</v>
      </c>
      <c r="AK21" s="22">
        <f t="shared" si="17"/>
        <v>0</v>
      </c>
      <c r="AL21" s="22">
        <f t="shared" si="18"/>
        <v>0</v>
      </c>
      <c r="AM21" s="22">
        <f t="shared" si="19"/>
        <v>0</v>
      </c>
      <c r="AN21" s="22">
        <f t="shared" si="20"/>
        <v>0</v>
      </c>
      <c r="AO21" s="22">
        <f t="shared" si="21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3"/>
        <v>0</v>
      </c>
      <c r="G22" s="12"/>
      <c r="H22" s="16">
        <f t="shared" si="24"/>
        <v>0</v>
      </c>
      <c r="I22" s="12"/>
      <c r="J22" s="16">
        <f t="shared" si="25"/>
        <v>0</v>
      </c>
      <c r="K22" s="12"/>
      <c r="L22" s="16">
        <f t="shared" si="26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Z22" s="22">
        <f t="shared" si="22"/>
        <v>0</v>
      </c>
      <c r="AA22" s="22">
        <f t="shared" si="7"/>
        <v>0</v>
      </c>
      <c r="AB22" s="22">
        <f t="shared" si="8"/>
        <v>0</v>
      </c>
      <c r="AC22" s="22">
        <f t="shared" si="9"/>
        <v>0</v>
      </c>
      <c r="AD22" s="22">
        <f t="shared" si="10"/>
        <v>0</v>
      </c>
      <c r="AE22" s="22">
        <f t="shared" si="11"/>
        <v>0</v>
      </c>
      <c r="AF22" s="22">
        <f t="shared" si="12"/>
        <v>0</v>
      </c>
      <c r="AG22" s="22">
        <f t="shared" si="13"/>
        <v>0</v>
      </c>
      <c r="AH22" s="22">
        <f t="shared" si="14"/>
        <v>0</v>
      </c>
      <c r="AI22" s="22">
        <f t="shared" si="15"/>
        <v>0</v>
      </c>
      <c r="AJ22" s="22">
        <f t="shared" si="16"/>
        <v>0</v>
      </c>
      <c r="AK22" s="22">
        <f t="shared" si="17"/>
        <v>0</v>
      </c>
      <c r="AL22" s="22">
        <f t="shared" si="18"/>
        <v>0</v>
      </c>
      <c r="AM22" s="22">
        <f t="shared" si="19"/>
        <v>0</v>
      </c>
      <c r="AN22" s="22">
        <f t="shared" si="20"/>
        <v>0</v>
      </c>
      <c r="AO22" s="22">
        <f t="shared" si="21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3"/>
        <v>0</v>
      </c>
      <c r="G23" s="11"/>
      <c r="H23" s="16">
        <f t="shared" si="24"/>
        <v>0</v>
      </c>
      <c r="I23" s="11"/>
      <c r="J23" s="16">
        <f t="shared" si="25"/>
        <v>0</v>
      </c>
      <c r="K23" s="11"/>
      <c r="L23" s="16">
        <f t="shared" si="26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Z23" s="22">
        <f t="shared" si="22"/>
        <v>0</v>
      </c>
      <c r="AA23" s="22">
        <f t="shared" si="7"/>
        <v>0</v>
      </c>
      <c r="AB23" s="22">
        <f t="shared" si="8"/>
        <v>0</v>
      </c>
      <c r="AC23" s="22">
        <f t="shared" si="9"/>
        <v>0</v>
      </c>
      <c r="AD23" s="22">
        <f t="shared" si="10"/>
        <v>0</v>
      </c>
      <c r="AE23" s="22">
        <f t="shared" si="11"/>
        <v>0</v>
      </c>
      <c r="AF23" s="22">
        <f t="shared" si="12"/>
        <v>0</v>
      </c>
      <c r="AG23" s="22">
        <f t="shared" si="13"/>
        <v>0</v>
      </c>
      <c r="AH23" s="22">
        <f t="shared" si="14"/>
        <v>0</v>
      </c>
      <c r="AI23" s="22">
        <f t="shared" si="15"/>
        <v>0</v>
      </c>
      <c r="AJ23" s="22">
        <f t="shared" si="16"/>
        <v>0</v>
      </c>
      <c r="AK23" s="22">
        <f t="shared" si="17"/>
        <v>0</v>
      </c>
      <c r="AL23" s="22">
        <f t="shared" si="18"/>
        <v>0</v>
      </c>
      <c r="AM23" s="22">
        <f t="shared" si="19"/>
        <v>0</v>
      </c>
      <c r="AN23" s="22">
        <f t="shared" si="20"/>
        <v>0</v>
      </c>
      <c r="AO23" s="22">
        <f t="shared" si="21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3"/>
        <v>0</v>
      </c>
      <c r="G24" s="12"/>
      <c r="H24" s="16">
        <f t="shared" si="24"/>
        <v>0</v>
      </c>
      <c r="I24" s="12"/>
      <c r="J24" s="16">
        <f t="shared" si="25"/>
        <v>0</v>
      </c>
      <c r="K24" s="12"/>
      <c r="L24" s="16">
        <f t="shared" si="26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Z24" s="22">
        <f t="shared" si="22"/>
        <v>0</v>
      </c>
      <c r="AA24" s="22">
        <f t="shared" si="7"/>
        <v>0</v>
      </c>
      <c r="AB24" s="22">
        <f t="shared" si="8"/>
        <v>0</v>
      </c>
      <c r="AC24" s="22">
        <f t="shared" si="9"/>
        <v>0</v>
      </c>
      <c r="AD24" s="22">
        <f t="shared" si="10"/>
        <v>0</v>
      </c>
      <c r="AE24" s="22">
        <f t="shared" si="11"/>
        <v>0</v>
      </c>
      <c r="AF24" s="22">
        <f t="shared" si="12"/>
        <v>0</v>
      </c>
      <c r="AG24" s="22">
        <f t="shared" si="13"/>
        <v>0</v>
      </c>
      <c r="AH24" s="22">
        <f t="shared" si="14"/>
        <v>0</v>
      </c>
      <c r="AI24" s="22">
        <f t="shared" si="15"/>
        <v>0</v>
      </c>
      <c r="AJ24" s="22">
        <f t="shared" si="16"/>
        <v>0</v>
      </c>
      <c r="AK24" s="22">
        <f t="shared" si="17"/>
        <v>0</v>
      </c>
      <c r="AL24" s="22">
        <f t="shared" si="18"/>
        <v>0</v>
      </c>
      <c r="AM24" s="22">
        <f t="shared" si="19"/>
        <v>0</v>
      </c>
      <c r="AN24" s="22">
        <f t="shared" si="20"/>
        <v>0</v>
      </c>
      <c r="AO24" s="22">
        <f t="shared" si="21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3"/>
        <v>0</v>
      </c>
      <c r="G25" s="11"/>
      <c r="H25" s="16">
        <f t="shared" si="24"/>
        <v>0</v>
      </c>
      <c r="I25" s="11"/>
      <c r="J25" s="16">
        <f t="shared" si="25"/>
        <v>0</v>
      </c>
      <c r="K25" s="11"/>
      <c r="L25" s="16">
        <f t="shared" si="26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Z25" s="22">
        <f t="shared" si="22"/>
        <v>0</v>
      </c>
      <c r="AA25" s="22">
        <f t="shared" si="7"/>
        <v>0</v>
      </c>
      <c r="AB25" s="22">
        <f t="shared" si="8"/>
        <v>0</v>
      </c>
      <c r="AC25" s="22">
        <f t="shared" si="9"/>
        <v>0</v>
      </c>
      <c r="AD25" s="22">
        <f t="shared" si="10"/>
        <v>0</v>
      </c>
      <c r="AE25" s="22">
        <f t="shared" si="11"/>
        <v>0</v>
      </c>
      <c r="AF25" s="22">
        <f t="shared" si="12"/>
        <v>0</v>
      </c>
      <c r="AG25" s="22">
        <f t="shared" si="13"/>
        <v>0</v>
      </c>
      <c r="AH25" s="22">
        <f t="shared" si="14"/>
        <v>0</v>
      </c>
      <c r="AI25" s="22">
        <f t="shared" si="15"/>
        <v>0</v>
      </c>
      <c r="AJ25" s="22">
        <f t="shared" si="16"/>
        <v>0</v>
      </c>
      <c r="AK25" s="22">
        <f t="shared" si="17"/>
        <v>0</v>
      </c>
      <c r="AL25" s="22">
        <f t="shared" si="18"/>
        <v>0</v>
      </c>
      <c r="AM25" s="22">
        <f t="shared" si="19"/>
        <v>0</v>
      </c>
      <c r="AN25" s="22">
        <f t="shared" si="20"/>
        <v>0</v>
      </c>
      <c r="AO25" s="22">
        <f t="shared" si="21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3"/>
        <v>0</v>
      </c>
      <c r="G26" s="12"/>
      <c r="H26" s="16">
        <f t="shared" si="24"/>
        <v>0</v>
      </c>
      <c r="I26" s="12"/>
      <c r="J26" s="16">
        <f t="shared" si="25"/>
        <v>0</v>
      </c>
      <c r="K26" s="12"/>
      <c r="L26" s="16">
        <f t="shared" si="26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Z26" s="22">
        <f t="shared" si="22"/>
        <v>0</v>
      </c>
      <c r="AA26" s="22">
        <f t="shared" si="7"/>
        <v>0</v>
      </c>
      <c r="AB26" s="22">
        <f t="shared" si="8"/>
        <v>0</v>
      </c>
      <c r="AC26" s="22">
        <f t="shared" si="9"/>
        <v>0</v>
      </c>
      <c r="AD26" s="22">
        <f t="shared" si="10"/>
        <v>0</v>
      </c>
      <c r="AE26" s="22">
        <f t="shared" si="11"/>
        <v>0</v>
      </c>
      <c r="AF26" s="22">
        <f t="shared" si="12"/>
        <v>0</v>
      </c>
      <c r="AG26" s="22">
        <f t="shared" si="13"/>
        <v>0</v>
      </c>
      <c r="AH26" s="22">
        <f t="shared" si="14"/>
        <v>0</v>
      </c>
      <c r="AI26" s="22">
        <f t="shared" si="15"/>
        <v>0</v>
      </c>
      <c r="AJ26" s="22">
        <f t="shared" si="16"/>
        <v>0</v>
      </c>
      <c r="AK26" s="22">
        <f t="shared" si="17"/>
        <v>0</v>
      </c>
      <c r="AL26" s="22">
        <f t="shared" si="18"/>
        <v>0</v>
      </c>
      <c r="AM26" s="22">
        <f t="shared" si="19"/>
        <v>0</v>
      </c>
      <c r="AN26" s="22">
        <f t="shared" si="20"/>
        <v>0</v>
      </c>
      <c r="AO26" s="22">
        <f t="shared" si="21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3"/>
        <v>0</v>
      </c>
      <c r="G27" s="11"/>
      <c r="H27" s="16">
        <f t="shared" si="24"/>
        <v>0</v>
      </c>
      <c r="I27" s="11"/>
      <c r="J27" s="16">
        <f t="shared" si="25"/>
        <v>0</v>
      </c>
      <c r="K27" s="11"/>
      <c r="L27" s="16">
        <f t="shared" si="26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Z27" s="22">
        <f t="shared" si="22"/>
        <v>0</v>
      </c>
      <c r="AA27" s="22">
        <f t="shared" si="7"/>
        <v>0</v>
      </c>
      <c r="AB27" s="22">
        <f t="shared" si="8"/>
        <v>0</v>
      </c>
      <c r="AC27" s="22">
        <f t="shared" si="9"/>
        <v>0</v>
      </c>
      <c r="AD27" s="22">
        <f t="shared" si="10"/>
        <v>0</v>
      </c>
      <c r="AE27" s="22">
        <f t="shared" si="11"/>
        <v>0</v>
      </c>
      <c r="AF27" s="22">
        <f t="shared" si="12"/>
        <v>0</v>
      </c>
      <c r="AG27" s="22">
        <f t="shared" si="13"/>
        <v>0</v>
      </c>
      <c r="AH27" s="22">
        <f t="shared" si="14"/>
        <v>0</v>
      </c>
      <c r="AI27" s="22">
        <f t="shared" si="15"/>
        <v>0</v>
      </c>
      <c r="AJ27" s="22">
        <f t="shared" si="16"/>
        <v>0</v>
      </c>
      <c r="AK27" s="22">
        <f t="shared" si="17"/>
        <v>0</v>
      </c>
      <c r="AL27" s="22">
        <f t="shared" si="18"/>
        <v>0</v>
      </c>
      <c r="AM27" s="22">
        <f t="shared" si="19"/>
        <v>0</v>
      </c>
      <c r="AN27" s="22">
        <f t="shared" si="20"/>
        <v>0</v>
      </c>
      <c r="AO27" s="22">
        <f t="shared" si="21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3"/>
        <v>0</v>
      </c>
      <c r="G28" s="12"/>
      <c r="H28" s="16">
        <f t="shared" si="24"/>
        <v>0</v>
      </c>
      <c r="I28" s="12"/>
      <c r="J28" s="16">
        <f t="shared" si="25"/>
        <v>0</v>
      </c>
      <c r="K28" s="12"/>
      <c r="L28" s="16">
        <f t="shared" si="26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Z28" s="22">
        <f t="shared" si="22"/>
        <v>0</v>
      </c>
      <c r="AA28" s="22">
        <f t="shared" si="7"/>
        <v>0</v>
      </c>
      <c r="AB28" s="22">
        <f t="shared" si="8"/>
        <v>0</v>
      </c>
      <c r="AC28" s="22">
        <f t="shared" si="9"/>
        <v>0</v>
      </c>
      <c r="AD28" s="22">
        <f t="shared" si="10"/>
        <v>0</v>
      </c>
      <c r="AE28" s="22">
        <f t="shared" si="11"/>
        <v>0</v>
      </c>
      <c r="AF28" s="22">
        <f t="shared" si="12"/>
        <v>0</v>
      </c>
      <c r="AG28" s="22">
        <f t="shared" si="13"/>
        <v>0</v>
      </c>
      <c r="AH28" s="22">
        <f t="shared" si="14"/>
        <v>0</v>
      </c>
      <c r="AI28" s="22">
        <f t="shared" si="15"/>
        <v>0</v>
      </c>
      <c r="AJ28" s="22">
        <f t="shared" si="16"/>
        <v>0</v>
      </c>
      <c r="AK28" s="22">
        <f t="shared" si="17"/>
        <v>0</v>
      </c>
      <c r="AL28" s="22">
        <f t="shared" si="18"/>
        <v>0</v>
      </c>
      <c r="AM28" s="22">
        <f t="shared" si="19"/>
        <v>0</v>
      </c>
      <c r="AN28" s="22">
        <f t="shared" si="20"/>
        <v>0</v>
      </c>
      <c r="AO28" s="22">
        <f t="shared" si="21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3"/>
        <v>0</v>
      </c>
      <c r="G29" s="11"/>
      <c r="H29" s="16">
        <f t="shared" si="24"/>
        <v>0</v>
      </c>
      <c r="I29" s="11"/>
      <c r="J29" s="16">
        <f t="shared" si="25"/>
        <v>0</v>
      </c>
      <c r="K29" s="11"/>
      <c r="L29" s="16">
        <f t="shared" si="26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Z29" s="22">
        <f t="shared" si="22"/>
        <v>0</v>
      </c>
      <c r="AA29" s="22">
        <f t="shared" si="7"/>
        <v>0</v>
      </c>
      <c r="AB29" s="22">
        <f t="shared" si="8"/>
        <v>0</v>
      </c>
      <c r="AC29" s="22">
        <f t="shared" si="9"/>
        <v>0</v>
      </c>
      <c r="AD29" s="22">
        <f t="shared" si="10"/>
        <v>0</v>
      </c>
      <c r="AE29" s="22">
        <f t="shared" si="11"/>
        <v>0</v>
      </c>
      <c r="AF29" s="22">
        <f t="shared" si="12"/>
        <v>0</v>
      </c>
      <c r="AG29" s="22">
        <f t="shared" si="13"/>
        <v>0</v>
      </c>
      <c r="AH29" s="22">
        <f t="shared" si="14"/>
        <v>0</v>
      </c>
      <c r="AI29" s="22">
        <f t="shared" si="15"/>
        <v>0</v>
      </c>
      <c r="AJ29" s="22">
        <f t="shared" si="16"/>
        <v>0</v>
      </c>
      <c r="AK29" s="22">
        <f t="shared" si="17"/>
        <v>0</v>
      </c>
      <c r="AL29" s="22">
        <f t="shared" si="18"/>
        <v>0</v>
      </c>
      <c r="AM29" s="22">
        <f t="shared" si="19"/>
        <v>0</v>
      </c>
      <c r="AN29" s="22">
        <f t="shared" si="20"/>
        <v>0</v>
      </c>
      <c r="AO29" s="22">
        <f t="shared" si="21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3"/>
        <v>0</v>
      </c>
      <c r="G30" s="12"/>
      <c r="H30" s="16">
        <f t="shared" si="24"/>
        <v>0</v>
      </c>
      <c r="I30" s="12"/>
      <c r="J30" s="16">
        <f t="shared" si="25"/>
        <v>0</v>
      </c>
      <c r="K30" s="12"/>
      <c r="L30" s="16">
        <f t="shared" si="26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Z30" s="22">
        <f t="shared" si="22"/>
        <v>0</v>
      </c>
      <c r="AA30" s="22">
        <f t="shared" si="7"/>
        <v>0</v>
      </c>
      <c r="AB30" s="22">
        <f t="shared" si="8"/>
        <v>0</v>
      </c>
      <c r="AC30" s="22">
        <f t="shared" si="9"/>
        <v>0</v>
      </c>
      <c r="AD30" s="22">
        <f t="shared" si="10"/>
        <v>0</v>
      </c>
      <c r="AE30" s="22">
        <f t="shared" si="11"/>
        <v>0</v>
      </c>
      <c r="AF30" s="22">
        <f t="shared" si="12"/>
        <v>0</v>
      </c>
      <c r="AG30" s="22">
        <f t="shared" si="13"/>
        <v>0</v>
      </c>
      <c r="AH30" s="22">
        <f t="shared" si="14"/>
        <v>0</v>
      </c>
      <c r="AI30" s="22">
        <f t="shared" si="15"/>
        <v>0</v>
      </c>
      <c r="AJ30" s="22">
        <f t="shared" si="16"/>
        <v>0</v>
      </c>
      <c r="AK30" s="22">
        <f t="shared" si="17"/>
        <v>0</v>
      </c>
      <c r="AL30" s="22">
        <f t="shared" si="18"/>
        <v>0</v>
      </c>
      <c r="AM30" s="22">
        <f t="shared" si="19"/>
        <v>0</v>
      </c>
      <c r="AN30" s="22">
        <f t="shared" si="20"/>
        <v>0</v>
      </c>
      <c r="AO30" s="22">
        <f t="shared" si="21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3"/>
        <v>0</v>
      </c>
      <c r="G31" s="11"/>
      <c r="H31" s="16">
        <f t="shared" si="24"/>
        <v>0</v>
      </c>
      <c r="I31" s="11"/>
      <c r="J31" s="16">
        <f t="shared" si="25"/>
        <v>0</v>
      </c>
      <c r="K31" s="11"/>
      <c r="L31" s="16">
        <f t="shared" si="26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Z31" s="22">
        <f t="shared" si="22"/>
        <v>0</v>
      </c>
      <c r="AA31" s="22">
        <f t="shared" si="7"/>
        <v>0</v>
      </c>
      <c r="AB31" s="22">
        <f t="shared" si="8"/>
        <v>0</v>
      </c>
      <c r="AC31" s="22">
        <f t="shared" si="9"/>
        <v>0</v>
      </c>
      <c r="AD31" s="22">
        <f t="shared" si="10"/>
        <v>0</v>
      </c>
      <c r="AE31" s="22">
        <f t="shared" si="11"/>
        <v>0</v>
      </c>
      <c r="AF31" s="22">
        <f t="shared" si="12"/>
        <v>0</v>
      </c>
      <c r="AG31" s="22">
        <f t="shared" si="13"/>
        <v>0</v>
      </c>
      <c r="AH31" s="22">
        <f t="shared" si="14"/>
        <v>0</v>
      </c>
      <c r="AI31" s="22">
        <f t="shared" si="15"/>
        <v>0</v>
      </c>
      <c r="AJ31" s="22">
        <f t="shared" si="16"/>
        <v>0</v>
      </c>
      <c r="AK31" s="22">
        <f t="shared" si="17"/>
        <v>0</v>
      </c>
      <c r="AL31" s="22">
        <f t="shared" si="18"/>
        <v>0</v>
      </c>
      <c r="AM31" s="22">
        <f t="shared" si="19"/>
        <v>0</v>
      </c>
      <c r="AN31" s="22">
        <f t="shared" si="20"/>
        <v>0</v>
      </c>
      <c r="AO31" s="22">
        <f t="shared" si="21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3"/>
        <v>0</v>
      </c>
      <c r="G32" s="12"/>
      <c r="H32" s="16">
        <f t="shared" si="24"/>
        <v>0</v>
      </c>
      <c r="I32" s="12"/>
      <c r="J32" s="16">
        <f t="shared" si="25"/>
        <v>0</v>
      </c>
      <c r="K32" s="12"/>
      <c r="L32" s="16">
        <f t="shared" si="26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Z32" s="22">
        <f t="shared" si="22"/>
        <v>0</v>
      </c>
      <c r="AA32" s="22">
        <f t="shared" si="7"/>
        <v>0</v>
      </c>
      <c r="AB32" s="22">
        <f t="shared" si="8"/>
        <v>0</v>
      </c>
      <c r="AC32" s="22">
        <f t="shared" si="9"/>
        <v>0</v>
      </c>
      <c r="AD32" s="22">
        <f t="shared" si="10"/>
        <v>0</v>
      </c>
      <c r="AE32" s="22">
        <f t="shared" si="11"/>
        <v>0</v>
      </c>
      <c r="AF32" s="22">
        <f t="shared" si="12"/>
        <v>0</v>
      </c>
      <c r="AG32" s="22">
        <f t="shared" si="13"/>
        <v>0</v>
      </c>
      <c r="AH32" s="22">
        <f t="shared" si="14"/>
        <v>0</v>
      </c>
      <c r="AI32" s="22">
        <f t="shared" si="15"/>
        <v>0</v>
      </c>
      <c r="AJ32" s="22">
        <f t="shared" si="16"/>
        <v>0</v>
      </c>
      <c r="AK32" s="22">
        <f t="shared" si="17"/>
        <v>0</v>
      </c>
      <c r="AL32" s="22">
        <f t="shared" si="18"/>
        <v>0</v>
      </c>
      <c r="AM32" s="22">
        <f t="shared" si="19"/>
        <v>0</v>
      </c>
      <c r="AN32" s="22">
        <f t="shared" si="20"/>
        <v>0</v>
      </c>
      <c r="AO32" s="22">
        <f t="shared" si="21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3"/>
        <v>0</v>
      </c>
      <c r="G33" s="11"/>
      <c r="H33" s="16">
        <f t="shared" si="24"/>
        <v>0</v>
      </c>
      <c r="I33" s="11"/>
      <c r="J33" s="16">
        <f t="shared" si="25"/>
        <v>0</v>
      </c>
      <c r="K33" s="11"/>
      <c r="L33" s="16">
        <f t="shared" si="26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Z33" s="22">
        <f t="shared" si="22"/>
        <v>0</v>
      </c>
      <c r="AA33" s="22">
        <f t="shared" si="7"/>
        <v>0</v>
      </c>
      <c r="AB33" s="22">
        <f t="shared" si="8"/>
        <v>0</v>
      </c>
      <c r="AC33" s="22">
        <f t="shared" si="9"/>
        <v>0</v>
      </c>
      <c r="AD33" s="22">
        <f t="shared" si="10"/>
        <v>0</v>
      </c>
      <c r="AE33" s="22">
        <f t="shared" si="11"/>
        <v>0</v>
      </c>
      <c r="AF33" s="22">
        <f t="shared" si="12"/>
        <v>0</v>
      </c>
      <c r="AG33" s="22">
        <f t="shared" si="13"/>
        <v>0</v>
      </c>
      <c r="AH33" s="22">
        <f t="shared" si="14"/>
        <v>0</v>
      </c>
      <c r="AI33" s="22">
        <f t="shared" si="15"/>
        <v>0</v>
      </c>
      <c r="AJ33" s="22">
        <f t="shared" si="16"/>
        <v>0</v>
      </c>
      <c r="AK33" s="22">
        <f t="shared" si="17"/>
        <v>0</v>
      </c>
      <c r="AL33" s="22">
        <f t="shared" si="18"/>
        <v>0</v>
      </c>
      <c r="AM33" s="22">
        <f t="shared" si="19"/>
        <v>0</v>
      </c>
      <c r="AN33" s="22">
        <f t="shared" si="20"/>
        <v>0</v>
      </c>
      <c r="AO33" s="22">
        <f t="shared" si="21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3"/>
        <v>0</v>
      </c>
      <c r="G34" s="12"/>
      <c r="H34" s="16">
        <f t="shared" si="24"/>
        <v>0</v>
      </c>
      <c r="I34" s="12"/>
      <c r="J34" s="16">
        <f t="shared" si="25"/>
        <v>0</v>
      </c>
      <c r="K34" s="12"/>
      <c r="L34" s="16">
        <f t="shared" si="26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Z34" s="22">
        <f t="shared" si="22"/>
        <v>0</v>
      </c>
      <c r="AA34" s="22">
        <f t="shared" si="7"/>
        <v>0</v>
      </c>
      <c r="AB34" s="22">
        <f t="shared" si="8"/>
        <v>0</v>
      </c>
      <c r="AC34" s="22">
        <f t="shared" si="9"/>
        <v>0</v>
      </c>
      <c r="AD34" s="22">
        <f t="shared" si="10"/>
        <v>0</v>
      </c>
      <c r="AE34" s="22">
        <f t="shared" si="11"/>
        <v>0</v>
      </c>
      <c r="AF34" s="22">
        <f t="shared" si="12"/>
        <v>0</v>
      </c>
      <c r="AG34" s="22">
        <f t="shared" si="13"/>
        <v>0</v>
      </c>
      <c r="AH34" s="22">
        <f t="shared" si="14"/>
        <v>0</v>
      </c>
      <c r="AI34" s="22">
        <f t="shared" si="15"/>
        <v>0</v>
      </c>
      <c r="AJ34" s="22">
        <f t="shared" si="16"/>
        <v>0</v>
      </c>
      <c r="AK34" s="22">
        <f t="shared" si="17"/>
        <v>0</v>
      </c>
      <c r="AL34" s="22">
        <f t="shared" si="18"/>
        <v>0</v>
      </c>
      <c r="AM34" s="22">
        <f t="shared" si="19"/>
        <v>0</v>
      </c>
      <c r="AN34" s="22">
        <f t="shared" si="20"/>
        <v>0</v>
      </c>
      <c r="AO34" s="22">
        <f t="shared" si="21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3"/>
        <v>0</v>
      </c>
      <c r="G35" s="11"/>
      <c r="H35" s="16">
        <f t="shared" si="24"/>
        <v>0</v>
      </c>
      <c r="I35" s="11"/>
      <c r="J35" s="16">
        <f t="shared" si="25"/>
        <v>0</v>
      </c>
      <c r="K35" s="11"/>
      <c r="L35" s="16">
        <f t="shared" si="26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Z35" s="22">
        <f t="shared" si="22"/>
        <v>0</v>
      </c>
      <c r="AA35" s="22">
        <f t="shared" si="7"/>
        <v>0</v>
      </c>
      <c r="AB35" s="22">
        <f t="shared" si="8"/>
        <v>0</v>
      </c>
      <c r="AC35" s="22">
        <f t="shared" si="9"/>
        <v>0</v>
      </c>
      <c r="AD35" s="22">
        <f t="shared" si="10"/>
        <v>0</v>
      </c>
      <c r="AE35" s="22">
        <f t="shared" si="11"/>
        <v>0</v>
      </c>
      <c r="AF35" s="22">
        <f t="shared" si="12"/>
        <v>0</v>
      </c>
      <c r="AG35" s="22">
        <f t="shared" si="13"/>
        <v>0</v>
      </c>
      <c r="AH35" s="22">
        <f t="shared" si="14"/>
        <v>0</v>
      </c>
      <c r="AI35" s="22">
        <f t="shared" si="15"/>
        <v>0</v>
      </c>
      <c r="AJ35" s="22">
        <f t="shared" si="16"/>
        <v>0</v>
      </c>
      <c r="AK35" s="22">
        <f t="shared" si="17"/>
        <v>0</v>
      </c>
      <c r="AL35" s="22">
        <f t="shared" si="18"/>
        <v>0</v>
      </c>
      <c r="AM35" s="22">
        <f t="shared" si="19"/>
        <v>0</v>
      </c>
      <c r="AN35" s="22">
        <f t="shared" si="20"/>
        <v>0</v>
      </c>
      <c r="AO35" s="22">
        <f t="shared" si="21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3"/>
        <v>0</v>
      </c>
      <c r="G36" s="12"/>
      <c r="H36" s="16">
        <f t="shared" si="24"/>
        <v>0</v>
      </c>
      <c r="I36" s="12"/>
      <c r="J36" s="16">
        <f t="shared" si="25"/>
        <v>0</v>
      </c>
      <c r="K36" s="12"/>
      <c r="L36" s="16">
        <f t="shared" si="26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Z36" s="22">
        <f t="shared" si="22"/>
        <v>0</v>
      </c>
      <c r="AA36" s="22">
        <f t="shared" si="7"/>
        <v>0</v>
      </c>
      <c r="AB36" s="22">
        <f t="shared" si="8"/>
        <v>0</v>
      </c>
      <c r="AC36" s="22">
        <f t="shared" si="9"/>
        <v>0</v>
      </c>
      <c r="AD36" s="22">
        <f t="shared" si="10"/>
        <v>0</v>
      </c>
      <c r="AE36" s="22">
        <f t="shared" si="11"/>
        <v>0</v>
      </c>
      <c r="AF36" s="22">
        <f t="shared" si="12"/>
        <v>0</v>
      </c>
      <c r="AG36" s="22">
        <f t="shared" si="13"/>
        <v>0</v>
      </c>
      <c r="AH36" s="22">
        <f t="shared" si="14"/>
        <v>0</v>
      </c>
      <c r="AI36" s="22">
        <f t="shared" si="15"/>
        <v>0</v>
      </c>
      <c r="AJ36" s="22">
        <f t="shared" si="16"/>
        <v>0</v>
      </c>
      <c r="AK36" s="22">
        <f t="shared" si="17"/>
        <v>0</v>
      </c>
      <c r="AL36" s="22">
        <f t="shared" si="18"/>
        <v>0</v>
      </c>
      <c r="AM36" s="22">
        <f t="shared" si="19"/>
        <v>0</v>
      </c>
      <c r="AN36" s="22">
        <f t="shared" si="20"/>
        <v>0</v>
      </c>
      <c r="AO36" s="22">
        <f t="shared" si="21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3"/>
        <v>0</v>
      </c>
      <c r="G37" s="11"/>
      <c r="H37" s="16">
        <f t="shared" si="24"/>
        <v>0</v>
      </c>
      <c r="I37" s="11"/>
      <c r="J37" s="16">
        <f t="shared" si="25"/>
        <v>0</v>
      </c>
      <c r="K37" s="11"/>
      <c r="L37" s="16">
        <f t="shared" si="26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Z37" s="22">
        <f t="shared" si="22"/>
        <v>0</v>
      </c>
      <c r="AA37" s="22">
        <f t="shared" si="7"/>
        <v>0</v>
      </c>
      <c r="AB37" s="22">
        <f t="shared" si="8"/>
        <v>0</v>
      </c>
      <c r="AC37" s="22">
        <f t="shared" si="9"/>
        <v>0</v>
      </c>
      <c r="AD37" s="22">
        <f t="shared" si="10"/>
        <v>0</v>
      </c>
      <c r="AE37" s="22">
        <f t="shared" si="11"/>
        <v>0</v>
      </c>
      <c r="AF37" s="22">
        <f t="shared" si="12"/>
        <v>0</v>
      </c>
      <c r="AG37" s="22">
        <f t="shared" si="13"/>
        <v>0</v>
      </c>
      <c r="AH37" s="22">
        <f t="shared" si="14"/>
        <v>0</v>
      </c>
      <c r="AI37" s="22">
        <f t="shared" si="15"/>
        <v>0</v>
      </c>
      <c r="AJ37" s="22">
        <f t="shared" si="16"/>
        <v>0</v>
      </c>
      <c r="AK37" s="22">
        <f t="shared" si="17"/>
        <v>0</v>
      </c>
      <c r="AL37" s="22">
        <f t="shared" si="18"/>
        <v>0</v>
      </c>
      <c r="AM37" s="22">
        <f t="shared" si="19"/>
        <v>0</v>
      </c>
      <c r="AN37" s="22">
        <f t="shared" si="20"/>
        <v>0</v>
      </c>
      <c r="AO37" s="22">
        <f t="shared" si="21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3"/>
        <v>0</v>
      </c>
      <c r="G38" s="12"/>
      <c r="H38" s="16">
        <f t="shared" si="24"/>
        <v>0</v>
      </c>
      <c r="I38" s="12"/>
      <c r="J38" s="16">
        <f t="shared" si="25"/>
        <v>0</v>
      </c>
      <c r="K38" s="12"/>
      <c r="L38" s="16">
        <f t="shared" si="26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Z38" s="22">
        <f t="shared" si="22"/>
        <v>0</v>
      </c>
      <c r="AA38" s="22">
        <f t="shared" si="7"/>
        <v>0</v>
      </c>
      <c r="AB38" s="22">
        <f t="shared" si="8"/>
        <v>0</v>
      </c>
      <c r="AC38" s="22">
        <f t="shared" si="9"/>
        <v>0</v>
      </c>
      <c r="AD38" s="22">
        <f t="shared" si="10"/>
        <v>0</v>
      </c>
      <c r="AE38" s="22">
        <f t="shared" si="11"/>
        <v>0</v>
      </c>
      <c r="AF38" s="22">
        <f t="shared" si="12"/>
        <v>0</v>
      </c>
      <c r="AG38" s="22">
        <f t="shared" si="13"/>
        <v>0</v>
      </c>
      <c r="AH38" s="22">
        <f t="shared" si="14"/>
        <v>0</v>
      </c>
      <c r="AI38" s="22">
        <f t="shared" si="15"/>
        <v>0</v>
      </c>
      <c r="AJ38" s="22">
        <f t="shared" si="16"/>
        <v>0</v>
      </c>
      <c r="AK38" s="22">
        <f t="shared" si="17"/>
        <v>0</v>
      </c>
      <c r="AL38" s="22">
        <f t="shared" si="18"/>
        <v>0</v>
      </c>
      <c r="AM38" s="22">
        <f t="shared" si="19"/>
        <v>0</v>
      </c>
      <c r="AN38" s="22">
        <f t="shared" si="20"/>
        <v>0</v>
      </c>
      <c r="AO38" s="22">
        <f t="shared" si="21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3"/>
        <v>0</v>
      </c>
      <c r="G39" s="11"/>
      <c r="H39" s="16">
        <f t="shared" si="24"/>
        <v>0</v>
      </c>
      <c r="I39" s="11"/>
      <c r="J39" s="16">
        <f t="shared" si="25"/>
        <v>0</v>
      </c>
      <c r="K39" s="11"/>
      <c r="L39" s="16">
        <f t="shared" si="26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Z39" s="22">
        <f t="shared" si="22"/>
        <v>0</v>
      </c>
      <c r="AA39" s="22">
        <f t="shared" si="7"/>
        <v>0</v>
      </c>
      <c r="AB39" s="22">
        <f t="shared" si="8"/>
        <v>0</v>
      </c>
      <c r="AC39" s="22">
        <f t="shared" si="9"/>
        <v>0</v>
      </c>
      <c r="AD39" s="22">
        <f t="shared" si="10"/>
        <v>0</v>
      </c>
      <c r="AE39" s="22">
        <f t="shared" si="11"/>
        <v>0</v>
      </c>
      <c r="AF39" s="22">
        <f t="shared" si="12"/>
        <v>0</v>
      </c>
      <c r="AG39" s="22">
        <f t="shared" si="13"/>
        <v>0</v>
      </c>
      <c r="AH39" s="22">
        <f t="shared" si="14"/>
        <v>0</v>
      </c>
      <c r="AI39" s="22">
        <f t="shared" si="15"/>
        <v>0</v>
      </c>
      <c r="AJ39" s="22">
        <f t="shared" si="16"/>
        <v>0</v>
      </c>
      <c r="AK39" s="22">
        <f t="shared" si="17"/>
        <v>0</v>
      </c>
      <c r="AL39" s="22">
        <f t="shared" si="18"/>
        <v>0</v>
      </c>
      <c r="AM39" s="22">
        <f t="shared" si="19"/>
        <v>0</v>
      </c>
      <c r="AN39" s="22">
        <f t="shared" si="20"/>
        <v>0</v>
      </c>
      <c r="AO39" s="22">
        <f t="shared" si="21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3"/>
        <v>0</v>
      </c>
      <c r="G40" s="12"/>
      <c r="H40" s="16">
        <f t="shared" si="24"/>
        <v>0</v>
      </c>
      <c r="I40" s="12"/>
      <c r="J40" s="16">
        <f t="shared" si="25"/>
        <v>0</v>
      </c>
      <c r="K40" s="12"/>
      <c r="L40" s="16">
        <f t="shared" si="26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Z40" s="22">
        <f t="shared" si="22"/>
        <v>0</v>
      </c>
      <c r="AA40" s="22">
        <f t="shared" si="7"/>
        <v>0</v>
      </c>
      <c r="AB40" s="22">
        <f t="shared" si="8"/>
        <v>0</v>
      </c>
      <c r="AC40" s="22">
        <f t="shared" si="9"/>
        <v>0</v>
      </c>
      <c r="AD40" s="22">
        <f t="shared" si="10"/>
        <v>0</v>
      </c>
      <c r="AE40" s="22">
        <f t="shared" si="11"/>
        <v>0</v>
      </c>
      <c r="AF40" s="22">
        <f t="shared" si="12"/>
        <v>0</v>
      </c>
      <c r="AG40" s="22">
        <f t="shared" si="13"/>
        <v>0</v>
      </c>
      <c r="AH40" s="22">
        <f t="shared" si="14"/>
        <v>0</v>
      </c>
      <c r="AI40" s="22">
        <f t="shared" si="15"/>
        <v>0</v>
      </c>
      <c r="AJ40" s="22">
        <f t="shared" si="16"/>
        <v>0</v>
      </c>
      <c r="AK40" s="22">
        <f t="shared" si="17"/>
        <v>0</v>
      </c>
      <c r="AL40" s="22">
        <f t="shared" si="18"/>
        <v>0</v>
      </c>
      <c r="AM40" s="22">
        <f t="shared" si="19"/>
        <v>0</v>
      </c>
      <c r="AN40" s="22">
        <f t="shared" si="20"/>
        <v>0</v>
      </c>
      <c r="AO40" s="22">
        <f t="shared" si="21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3"/>
        <v>0</v>
      </c>
      <c r="G41" s="11"/>
      <c r="H41" s="16">
        <f t="shared" si="24"/>
        <v>0</v>
      </c>
      <c r="I41" s="11"/>
      <c r="J41" s="16">
        <f t="shared" si="25"/>
        <v>0</v>
      </c>
      <c r="K41" s="11"/>
      <c r="L41" s="16">
        <f t="shared" si="26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Z41" s="22">
        <f t="shared" si="22"/>
        <v>0</v>
      </c>
      <c r="AA41" s="22">
        <f t="shared" si="7"/>
        <v>0</v>
      </c>
      <c r="AB41" s="22">
        <f t="shared" si="8"/>
        <v>0</v>
      </c>
      <c r="AC41" s="22">
        <f t="shared" si="9"/>
        <v>0</v>
      </c>
      <c r="AD41" s="22">
        <f t="shared" si="10"/>
        <v>0</v>
      </c>
      <c r="AE41" s="22">
        <f t="shared" si="11"/>
        <v>0</v>
      </c>
      <c r="AF41" s="22">
        <f t="shared" si="12"/>
        <v>0</v>
      </c>
      <c r="AG41" s="22">
        <f t="shared" si="13"/>
        <v>0</v>
      </c>
      <c r="AH41" s="22">
        <f t="shared" si="14"/>
        <v>0</v>
      </c>
      <c r="AI41" s="22">
        <f t="shared" si="15"/>
        <v>0</v>
      </c>
      <c r="AJ41" s="22">
        <f t="shared" si="16"/>
        <v>0</v>
      </c>
      <c r="AK41" s="22">
        <f t="shared" si="17"/>
        <v>0</v>
      </c>
      <c r="AL41" s="22">
        <f t="shared" si="18"/>
        <v>0</v>
      </c>
      <c r="AM41" s="22">
        <f t="shared" si="19"/>
        <v>0</v>
      </c>
      <c r="AN41" s="22">
        <f t="shared" si="20"/>
        <v>0</v>
      </c>
      <c r="AO41" s="22">
        <f t="shared" si="21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3"/>
        <v>0</v>
      </c>
      <c r="G42" s="12"/>
      <c r="H42" s="16">
        <f t="shared" si="24"/>
        <v>0</v>
      </c>
      <c r="I42" s="12"/>
      <c r="J42" s="16">
        <f t="shared" si="25"/>
        <v>0</v>
      </c>
      <c r="K42" s="12"/>
      <c r="L42" s="16">
        <f t="shared" si="26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Z42" s="22">
        <f t="shared" si="22"/>
        <v>0</v>
      </c>
      <c r="AA42" s="22">
        <f t="shared" si="7"/>
        <v>0</v>
      </c>
      <c r="AB42" s="22">
        <f t="shared" si="8"/>
        <v>0</v>
      </c>
      <c r="AC42" s="22">
        <f t="shared" si="9"/>
        <v>0</v>
      </c>
      <c r="AD42" s="22">
        <f t="shared" si="10"/>
        <v>0</v>
      </c>
      <c r="AE42" s="22">
        <f t="shared" si="11"/>
        <v>0</v>
      </c>
      <c r="AF42" s="22">
        <f t="shared" si="12"/>
        <v>0</v>
      </c>
      <c r="AG42" s="22">
        <f t="shared" si="13"/>
        <v>0</v>
      </c>
      <c r="AH42" s="22">
        <f t="shared" si="14"/>
        <v>0</v>
      </c>
      <c r="AI42" s="22">
        <f t="shared" si="15"/>
        <v>0</v>
      </c>
      <c r="AJ42" s="22">
        <f t="shared" si="16"/>
        <v>0</v>
      </c>
      <c r="AK42" s="22">
        <f t="shared" si="17"/>
        <v>0</v>
      </c>
      <c r="AL42" s="22">
        <f t="shared" si="18"/>
        <v>0</v>
      </c>
      <c r="AM42" s="22">
        <f t="shared" si="19"/>
        <v>0</v>
      </c>
      <c r="AN42" s="22">
        <f t="shared" si="20"/>
        <v>0</v>
      </c>
      <c r="AO42" s="22">
        <f t="shared" si="21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3"/>
        <v>0</v>
      </c>
      <c r="G43" s="13"/>
      <c r="H43" s="16">
        <f t="shared" si="24"/>
        <v>0</v>
      </c>
      <c r="I43" s="13"/>
      <c r="J43" s="16">
        <f t="shared" si="25"/>
        <v>0</v>
      </c>
      <c r="K43" s="13"/>
      <c r="L43" s="16">
        <f t="shared" si="26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Z43" s="22">
        <f t="shared" si="22"/>
        <v>0</v>
      </c>
      <c r="AA43" s="22">
        <f t="shared" si="7"/>
        <v>0</v>
      </c>
      <c r="AB43" s="22">
        <f t="shared" si="8"/>
        <v>0</v>
      </c>
      <c r="AC43" s="22">
        <f t="shared" si="9"/>
        <v>0</v>
      </c>
      <c r="AD43" s="22">
        <f t="shared" si="10"/>
        <v>0</v>
      </c>
      <c r="AE43" s="22">
        <f t="shared" si="11"/>
        <v>0</v>
      </c>
      <c r="AF43" s="22">
        <f t="shared" si="12"/>
        <v>0</v>
      </c>
      <c r="AG43" s="22">
        <f t="shared" si="13"/>
        <v>0</v>
      </c>
      <c r="AH43" s="22">
        <f t="shared" si="14"/>
        <v>0</v>
      </c>
      <c r="AI43" s="22">
        <f t="shared" si="15"/>
        <v>0</v>
      </c>
      <c r="AJ43" s="22">
        <f t="shared" si="16"/>
        <v>0</v>
      </c>
      <c r="AK43" s="22">
        <f t="shared" si="17"/>
        <v>0</v>
      </c>
      <c r="AL43" s="22">
        <f t="shared" si="18"/>
        <v>0</v>
      </c>
      <c r="AM43" s="22">
        <f t="shared" si="19"/>
        <v>0</v>
      </c>
      <c r="AN43" s="22">
        <f t="shared" si="20"/>
        <v>0</v>
      </c>
      <c r="AO43" s="22">
        <f t="shared" si="21"/>
        <v>0</v>
      </c>
    </row>
  </sheetData>
  <sheetProtection algorithmName="SHA-512" hashValue="QjgaXnSMlBnPefSJy4E/GAFVgpLhI7VCiSBHcQsPpJI7rMGSI3Iao8ZTNXcLHR99F4M5uL0Y/nf4JCRk7JFrOA==" saltValue="H5uw0TZazcUek8kL9CwB9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9</v>
      </c>
      <c r="Z1" s="30" t="s">
        <v>28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2">
        <f>ROUND(1*D4*E4+1*H4*I4,2)</f>
        <v>0</v>
      </c>
      <c r="AA4" s="22">
        <f>1*D4+1*H4</f>
        <v>0</v>
      </c>
      <c r="AB4" s="22"/>
      <c r="AC4" s="22"/>
      <c r="AD4" s="22">
        <f>ROUND(2*D4*E4+1*L4*M4,2)</f>
        <v>0</v>
      </c>
      <c r="AE4" s="22">
        <f>2*D4+1*L4</f>
        <v>0</v>
      </c>
      <c r="AF4" s="22">
        <f>ROUND(2*D4*E4,2)</f>
        <v>0</v>
      </c>
      <c r="AG4" s="22">
        <f>2*D4</f>
        <v>0</v>
      </c>
      <c r="AH4" s="22">
        <f>ROUND(2*D4*E4+2*F4*G4+3*H4*I4,2)</f>
        <v>0</v>
      </c>
      <c r="AI4" s="22">
        <f>2*D4+2*F4+3*H4</f>
        <v>0</v>
      </c>
      <c r="AJ4" s="22">
        <f>ROUND(2*F4*G4+1*H4*I4+2*J4*K4+1*L4*M4,2)</f>
        <v>0</v>
      </c>
      <c r="AK4" s="22">
        <f>2*F4+1*H4+2*J4+1*L4</f>
        <v>0</v>
      </c>
      <c r="AL4" s="22">
        <f>ROUND(2*L4*M4,2)</f>
        <v>0</v>
      </c>
      <c r="AM4" s="22">
        <f>2*L4</f>
        <v>0</v>
      </c>
      <c r="AN4" s="22">
        <f>ROUND(4*J4*K4,2)</f>
        <v>0</v>
      </c>
      <c r="AO4" s="22">
        <f>4*J4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Z5" s="22">
        <f t="shared" ref="Z5:Z43" si="3">ROUND(1*D5*E5+1*H5*I5,2)</f>
        <v>0</v>
      </c>
      <c r="AA5" s="22">
        <f t="shared" ref="AA5:AA43" si="4">1*D5+1*H5</f>
        <v>0</v>
      </c>
      <c r="AB5" s="22"/>
      <c r="AC5" s="22"/>
      <c r="AD5" s="22">
        <f t="shared" ref="AD5:AD43" si="5">ROUND(2*D5*E5+1*L5*M5,2)</f>
        <v>0</v>
      </c>
      <c r="AE5" s="22">
        <f t="shared" ref="AE5:AE43" si="6">2*D5+1*L5</f>
        <v>0</v>
      </c>
      <c r="AF5" s="22">
        <f t="shared" ref="AF5:AF43" si="7">ROUND(2*D5*E5,2)</f>
        <v>0</v>
      </c>
      <c r="AG5" s="22">
        <f t="shared" ref="AG5:AG43" si="8">2*D5</f>
        <v>0</v>
      </c>
      <c r="AH5" s="22">
        <f t="shared" ref="AH5:AH43" si="9">ROUND(2*D5*E5+2*F5*G5+3*H5*I5,2)</f>
        <v>0</v>
      </c>
      <c r="AI5" s="22">
        <f t="shared" ref="AI5:AI43" si="10">2*D5+2*F5+3*H5</f>
        <v>0</v>
      </c>
      <c r="AJ5" s="22">
        <f t="shared" ref="AJ5:AJ43" si="11">ROUND(2*F5*G5+1*H5*I5+2*J5*K5+1*L5*M5,2)</f>
        <v>0</v>
      </c>
      <c r="AK5" s="22">
        <f t="shared" ref="AK5:AK43" si="12">2*F5+1*H5+2*J5+1*L5</f>
        <v>0</v>
      </c>
      <c r="AL5" s="22">
        <f t="shared" ref="AL5:AL43" si="13">ROUND(2*L5*M5,2)</f>
        <v>0</v>
      </c>
      <c r="AM5" s="22">
        <f t="shared" ref="AM5:AM43" si="14">2*L5</f>
        <v>0</v>
      </c>
      <c r="AN5" s="22">
        <f t="shared" ref="AN5:AN43" si="15">ROUND(4*J5*K5,2)</f>
        <v>0</v>
      </c>
      <c r="AO5" s="22">
        <f t="shared" ref="AO5:AO43" si="16">4*J5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Z6" s="22">
        <f t="shared" si="3"/>
        <v>0</v>
      </c>
      <c r="AA6" s="22">
        <f t="shared" si="4"/>
        <v>0</v>
      </c>
      <c r="AB6" s="22"/>
      <c r="AC6" s="22"/>
      <c r="AD6" s="22">
        <f t="shared" si="5"/>
        <v>0</v>
      </c>
      <c r="AE6" s="22">
        <f t="shared" si="6"/>
        <v>0</v>
      </c>
      <c r="AF6" s="22">
        <f t="shared" si="7"/>
        <v>0</v>
      </c>
      <c r="AG6" s="22">
        <f t="shared" si="8"/>
        <v>0</v>
      </c>
      <c r="AH6" s="22">
        <f t="shared" si="9"/>
        <v>0</v>
      </c>
      <c r="AI6" s="22">
        <f t="shared" si="10"/>
        <v>0</v>
      </c>
      <c r="AJ6" s="22">
        <f t="shared" si="11"/>
        <v>0</v>
      </c>
      <c r="AK6" s="22">
        <f t="shared" si="12"/>
        <v>0</v>
      </c>
      <c r="AL6" s="22">
        <f t="shared" si="13"/>
        <v>0</v>
      </c>
      <c r="AM6" s="22">
        <f t="shared" si="14"/>
        <v>0</v>
      </c>
      <c r="AN6" s="22">
        <f t="shared" si="15"/>
        <v>0</v>
      </c>
      <c r="AO6" s="22">
        <f t="shared" si="16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Z7" s="22">
        <f t="shared" si="3"/>
        <v>0</v>
      </c>
      <c r="AA7" s="22">
        <f t="shared" si="4"/>
        <v>0</v>
      </c>
      <c r="AB7" s="22"/>
      <c r="AC7" s="22"/>
      <c r="AD7" s="22">
        <f t="shared" si="5"/>
        <v>0</v>
      </c>
      <c r="AE7" s="22">
        <f t="shared" si="6"/>
        <v>0</v>
      </c>
      <c r="AF7" s="22">
        <f t="shared" si="7"/>
        <v>0</v>
      </c>
      <c r="AG7" s="22">
        <f t="shared" si="8"/>
        <v>0</v>
      </c>
      <c r="AH7" s="22">
        <f t="shared" si="9"/>
        <v>0</v>
      </c>
      <c r="AI7" s="22">
        <f t="shared" si="10"/>
        <v>0</v>
      </c>
      <c r="AJ7" s="22">
        <f t="shared" si="11"/>
        <v>0</v>
      </c>
      <c r="AK7" s="22">
        <f t="shared" si="12"/>
        <v>0</v>
      </c>
      <c r="AL7" s="22">
        <f t="shared" si="13"/>
        <v>0</v>
      </c>
      <c r="AM7" s="22">
        <f t="shared" si="14"/>
        <v>0</v>
      </c>
      <c r="AN7" s="22">
        <f t="shared" si="15"/>
        <v>0</v>
      </c>
      <c r="AO7" s="22">
        <f t="shared" si="16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Z8" s="22">
        <f t="shared" si="3"/>
        <v>0</v>
      </c>
      <c r="AA8" s="22">
        <f t="shared" si="4"/>
        <v>0</v>
      </c>
      <c r="AB8" s="22"/>
      <c r="AC8" s="22"/>
      <c r="AD8" s="22">
        <f t="shared" si="5"/>
        <v>0</v>
      </c>
      <c r="AE8" s="22">
        <f t="shared" si="6"/>
        <v>0</v>
      </c>
      <c r="AF8" s="22">
        <f t="shared" si="7"/>
        <v>0</v>
      </c>
      <c r="AG8" s="22">
        <f t="shared" si="8"/>
        <v>0</v>
      </c>
      <c r="AH8" s="22">
        <f t="shared" si="9"/>
        <v>0</v>
      </c>
      <c r="AI8" s="22">
        <f t="shared" si="10"/>
        <v>0</v>
      </c>
      <c r="AJ8" s="22">
        <f t="shared" si="11"/>
        <v>0</v>
      </c>
      <c r="AK8" s="22">
        <f t="shared" si="12"/>
        <v>0</v>
      </c>
      <c r="AL8" s="22">
        <f t="shared" si="13"/>
        <v>0</v>
      </c>
      <c r="AM8" s="22">
        <f t="shared" si="14"/>
        <v>0</v>
      </c>
      <c r="AN8" s="22">
        <f t="shared" si="15"/>
        <v>0</v>
      </c>
      <c r="AO8" s="22">
        <f t="shared" si="16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Z9" s="22">
        <f t="shared" si="3"/>
        <v>0</v>
      </c>
      <c r="AA9" s="22">
        <f t="shared" si="4"/>
        <v>0</v>
      </c>
      <c r="AB9" s="22"/>
      <c r="AC9" s="22"/>
      <c r="AD9" s="22">
        <f t="shared" si="5"/>
        <v>0</v>
      </c>
      <c r="AE9" s="22">
        <f t="shared" si="6"/>
        <v>0</v>
      </c>
      <c r="AF9" s="22">
        <f t="shared" si="7"/>
        <v>0</v>
      </c>
      <c r="AG9" s="22">
        <f t="shared" si="8"/>
        <v>0</v>
      </c>
      <c r="AH9" s="22">
        <f t="shared" si="9"/>
        <v>0</v>
      </c>
      <c r="AI9" s="22">
        <f t="shared" si="10"/>
        <v>0</v>
      </c>
      <c r="AJ9" s="22">
        <f t="shared" si="11"/>
        <v>0</v>
      </c>
      <c r="AK9" s="22">
        <f t="shared" si="12"/>
        <v>0</v>
      </c>
      <c r="AL9" s="22">
        <f t="shared" si="13"/>
        <v>0</v>
      </c>
      <c r="AM9" s="22">
        <f t="shared" si="14"/>
        <v>0</v>
      </c>
      <c r="AN9" s="22">
        <f t="shared" si="15"/>
        <v>0</v>
      </c>
      <c r="AO9" s="22">
        <f t="shared" si="16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Z10" s="22">
        <f t="shared" si="3"/>
        <v>0</v>
      </c>
      <c r="AA10" s="22">
        <f t="shared" si="4"/>
        <v>0</v>
      </c>
      <c r="AB10" s="22"/>
      <c r="AC10" s="22"/>
      <c r="AD10" s="22">
        <f t="shared" si="5"/>
        <v>0</v>
      </c>
      <c r="AE10" s="22">
        <f t="shared" si="6"/>
        <v>0</v>
      </c>
      <c r="AF10" s="22">
        <f t="shared" si="7"/>
        <v>0</v>
      </c>
      <c r="AG10" s="22">
        <f t="shared" si="8"/>
        <v>0</v>
      </c>
      <c r="AH10" s="22">
        <f t="shared" si="9"/>
        <v>0</v>
      </c>
      <c r="AI10" s="22">
        <f t="shared" si="10"/>
        <v>0</v>
      </c>
      <c r="AJ10" s="22">
        <f t="shared" si="11"/>
        <v>0</v>
      </c>
      <c r="AK10" s="22">
        <f t="shared" si="12"/>
        <v>0</v>
      </c>
      <c r="AL10" s="22">
        <f t="shared" si="13"/>
        <v>0</v>
      </c>
      <c r="AM10" s="22">
        <f t="shared" si="14"/>
        <v>0</v>
      </c>
      <c r="AN10" s="22">
        <f t="shared" si="15"/>
        <v>0</v>
      </c>
      <c r="AO10" s="22">
        <f t="shared" si="16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Z11" s="22">
        <f t="shared" si="3"/>
        <v>0</v>
      </c>
      <c r="AA11" s="22">
        <f t="shared" si="4"/>
        <v>0</v>
      </c>
      <c r="AB11" s="22"/>
      <c r="AC11" s="22"/>
      <c r="AD11" s="22">
        <f t="shared" si="5"/>
        <v>0</v>
      </c>
      <c r="AE11" s="22">
        <f t="shared" si="6"/>
        <v>0</v>
      </c>
      <c r="AF11" s="22">
        <f t="shared" si="7"/>
        <v>0</v>
      </c>
      <c r="AG11" s="22">
        <f t="shared" si="8"/>
        <v>0</v>
      </c>
      <c r="AH11" s="22">
        <f t="shared" si="9"/>
        <v>0</v>
      </c>
      <c r="AI11" s="22">
        <f t="shared" si="10"/>
        <v>0</v>
      </c>
      <c r="AJ11" s="22">
        <f t="shared" si="11"/>
        <v>0</v>
      </c>
      <c r="AK11" s="22">
        <f t="shared" si="12"/>
        <v>0</v>
      </c>
      <c r="AL11" s="22">
        <f t="shared" si="13"/>
        <v>0</v>
      </c>
      <c r="AM11" s="22">
        <f t="shared" si="14"/>
        <v>0</v>
      </c>
      <c r="AN11" s="22">
        <f t="shared" si="15"/>
        <v>0</v>
      </c>
      <c r="AO11" s="22">
        <f t="shared" si="16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Z12" s="22">
        <f t="shared" si="3"/>
        <v>0</v>
      </c>
      <c r="AA12" s="22">
        <f t="shared" si="4"/>
        <v>0</v>
      </c>
      <c r="AB12" s="22"/>
      <c r="AC12" s="22"/>
      <c r="AD12" s="22">
        <f t="shared" si="5"/>
        <v>0</v>
      </c>
      <c r="AE12" s="22">
        <f t="shared" si="6"/>
        <v>0</v>
      </c>
      <c r="AF12" s="22">
        <f t="shared" si="7"/>
        <v>0</v>
      </c>
      <c r="AG12" s="22">
        <f t="shared" si="8"/>
        <v>0</v>
      </c>
      <c r="AH12" s="22">
        <f t="shared" si="9"/>
        <v>0</v>
      </c>
      <c r="AI12" s="22">
        <f t="shared" si="10"/>
        <v>0</v>
      </c>
      <c r="AJ12" s="22">
        <f t="shared" si="11"/>
        <v>0</v>
      </c>
      <c r="AK12" s="22">
        <f t="shared" si="12"/>
        <v>0</v>
      </c>
      <c r="AL12" s="22">
        <f t="shared" si="13"/>
        <v>0</v>
      </c>
      <c r="AM12" s="22">
        <f t="shared" si="14"/>
        <v>0</v>
      </c>
      <c r="AN12" s="22">
        <f t="shared" si="15"/>
        <v>0</v>
      </c>
      <c r="AO12" s="22">
        <f t="shared" si="16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Z13" s="22">
        <f t="shared" si="3"/>
        <v>0</v>
      </c>
      <c r="AA13" s="22">
        <f t="shared" si="4"/>
        <v>0</v>
      </c>
      <c r="AB13" s="22"/>
      <c r="AC13" s="22"/>
      <c r="AD13" s="22">
        <f t="shared" si="5"/>
        <v>0</v>
      </c>
      <c r="AE13" s="22">
        <f t="shared" si="6"/>
        <v>0</v>
      </c>
      <c r="AF13" s="22">
        <f t="shared" si="7"/>
        <v>0</v>
      </c>
      <c r="AG13" s="22">
        <f t="shared" si="8"/>
        <v>0</v>
      </c>
      <c r="AH13" s="22">
        <f t="shared" si="9"/>
        <v>0</v>
      </c>
      <c r="AI13" s="22">
        <f t="shared" si="10"/>
        <v>0</v>
      </c>
      <c r="AJ13" s="22">
        <f t="shared" si="11"/>
        <v>0</v>
      </c>
      <c r="AK13" s="22">
        <f t="shared" si="12"/>
        <v>0</v>
      </c>
      <c r="AL13" s="22">
        <f t="shared" si="13"/>
        <v>0</v>
      </c>
      <c r="AM13" s="22">
        <f t="shared" si="14"/>
        <v>0</v>
      </c>
      <c r="AN13" s="22">
        <f t="shared" si="15"/>
        <v>0</v>
      </c>
      <c r="AO13" s="22">
        <f t="shared" si="16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Z14" s="22">
        <f t="shared" si="3"/>
        <v>0</v>
      </c>
      <c r="AA14" s="22">
        <f t="shared" si="4"/>
        <v>0</v>
      </c>
      <c r="AB14" s="22"/>
      <c r="AC14" s="22"/>
      <c r="AD14" s="22">
        <f t="shared" si="5"/>
        <v>0</v>
      </c>
      <c r="AE14" s="22">
        <f t="shared" si="6"/>
        <v>0</v>
      </c>
      <c r="AF14" s="22">
        <f t="shared" si="7"/>
        <v>0</v>
      </c>
      <c r="AG14" s="22">
        <f t="shared" si="8"/>
        <v>0</v>
      </c>
      <c r="AH14" s="22">
        <f t="shared" si="9"/>
        <v>0</v>
      </c>
      <c r="AI14" s="22">
        <f t="shared" si="10"/>
        <v>0</v>
      </c>
      <c r="AJ14" s="22">
        <f t="shared" si="11"/>
        <v>0</v>
      </c>
      <c r="AK14" s="22">
        <f t="shared" si="12"/>
        <v>0</v>
      </c>
      <c r="AL14" s="22">
        <f t="shared" si="13"/>
        <v>0</v>
      </c>
      <c r="AM14" s="22">
        <f t="shared" si="14"/>
        <v>0</v>
      </c>
      <c r="AN14" s="22">
        <f t="shared" si="15"/>
        <v>0</v>
      </c>
      <c r="AO14" s="22">
        <f t="shared" si="16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Z15" s="22">
        <f t="shared" si="3"/>
        <v>0</v>
      </c>
      <c r="AA15" s="22">
        <f t="shared" si="4"/>
        <v>0</v>
      </c>
      <c r="AB15" s="22"/>
      <c r="AC15" s="22"/>
      <c r="AD15" s="22">
        <f t="shared" si="5"/>
        <v>0</v>
      </c>
      <c r="AE15" s="22">
        <f t="shared" si="6"/>
        <v>0</v>
      </c>
      <c r="AF15" s="22">
        <f t="shared" si="7"/>
        <v>0</v>
      </c>
      <c r="AG15" s="22">
        <f t="shared" si="8"/>
        <v>0</v>
      </c>
      <c r="AH15" s="22">
        <f t="shared" si="9"/>
        <v>0</v>
      </c>
      <c r="AI15" s="22">
        <f t="shared" si="10"/>
        <v>0</v>
      </c>
      <c r="AJ15" s="22">
        <f t="shared" si="11"/>
        <v>0</v>
      </c>
      <c r="AK15" s="22">
        <f t="shared" si="12"/>
        <v>0</v>
      </c>
      <c r="AL15" s="22">
        <f t="shared" si="13"/>
        <v>0</v>
      </c>
      <c r="AM15" s="22">
        <f t="shared" si="14"/>
        <v>0</v>
      </c>
      <c r="AN15" s="22">
        <f t="shared" si="15"/>
        <v>0</v>
      </c>
      <c r="AO15" s="22">
        <f t="shared" si="16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Z16" s="22">
        <f t="shared" si="3"/>
        <v>0</v>
      </c>
      <c r="AA16" s="22">
        <f t="shared" si="4"/>
        <v>0</v>
      </c>
      <c r="AB16" s="22"/>
      <c r="AC16" s="22"/>
      <c r="AD16" s="22">
        <f t="shared" si="5"/>
        <v>0</v>
      </c>
      <c r="AE16" s="22">
        <f t="shared" si="6"/>
        <v>0</v>
      </c>
      <c r="AF16" s="22">
        <f t="shared" si="7"/>
        <v>0</v>
      </c>
      <c r="AG16" s="22">
        <f t="shared" si="8"/>
        <v>0</v>
      </c>
      <c r="AH16" s="22">
        <f t="shared" si="9"/>
        <v>0</v>
      </c>
      <c r="AI16" s="22">
        <f t="shared" si="10"/>
        <v>0</v>
      </c>
      <c r="AJ16" s="22">
        <f t="shared" si="11"/>
        <v>0</v>
      </c>
      <c r="AK16" s="22">
        <f t="shared" si="12"/>
        <v>0</v>
      </c>
      <c r="AL16" s="22">
        <f t="shared" si="13"/>
        <v>0</v>
      </c>
      <c r="AM16" s="22">
        <f t="shared" si="14"/>
        <v>0</v>
      </c>
      <c r="AN16" s="22">
        <f t="shared" si="15"/>
        <v>0</v>
      </c>
      <c r="AO16" s="22">
        <f t="shared" si="16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Z17" s="22">
        <f t="shared" si="3"/>
        <v>0</v>
      </c>
      <c r="AA17" s="22">
        <f t="shared" si="4"/>
        <v>0</v>
      </c>
      <c r="AB17" s="22"/>
      <c r="AC17" s="22"/>
      <c r="AD17" s="22">
        <f t="shared" si="5"/>
        <v>0</v>
      </c>
      <c r="AE17" s="22">
        <f t="shared" si="6"/>
        <v>0</v>
      </c>
      <c r="AF17" s="22">
        <f t="shared" si="7"/>
        <v>0</v>
      </c>
      <c r="AG17" s="22">
        <f t="shared" si="8"/>
        <v>0</v>
      </c>
      <c r="AH17" s="22">
        <f t="shared" si="9"/>
        <v>0</v>
      </c>
      <c r="AI17" s="22">
        <f t="shared" si="10"/>
        <v>0</v>
      </c>
      <c r="AJ17" s="22">
        <f t="shared" si="11"/>
        <v>0</v>
      </c>
      <c r="AK17" s="22">
        <f t="shared" si="12"/>
        <v>0</v>
      </c>
      <c r="AL17" s="22">
        <f t="shared" si="13"/>
        <v>0</v>
      </c>
      <c r="AM17" s="22">
        <f t="shared" si="14"/>
        <v>0</v>
      </c>
      <c r="AN17" s="22">
        <f t="shared" si="15"/>
        <v>0</v>
      </c>
      <c r="AO17" s="22">
        <f t="shared" si="16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Z18" s="22">
        <f t="shared" si="3"/>
        <v>0</v>
      </c>
      <c r="AA18" s="22">
        <f t="shared" si="4"/>
        <v>0</v>
      </c>
      <c r="AB18" s="22"/>
      <c r="AC18" s="22"/>
      <c r="AD18" s="22">
        <f t="shared" si="5"/>
        <v>0</v>
      </c>
      <c r="AE18" s="22">
        <f t="shared" si="6"/>
        <v>0</v>
      </c>
      <c r="AF18" s="22">
        <f t="shared" si="7"/>
        <v>0</v>
      </c>
      <c r="AG18" s="22">
        <f t="shared" si="8"/>
        <v>0</v>
      </c>
      <c r="AH18" s="22">
        <f t="shared" si="9"/>
        <v>0</v>
      </c>
      <c r="AI18" s="22">
        <f t="shared" si="10"/>
        <v>0</v>
      </c>
      <c r="AJ18" s="22">
        <f t="shared" si="11"/>
        <v>0</v>
      </c>
      <c r="AK18" s="22">
        <f t="shared" si="12"/>
        <v>0</v>
      </c>
      <c r="AL18" s="22">
        <f t="shared" si="13"/>
        <v>0</v>
      </c>
      <c r="AM18" s="22">
        <f t="shared" si="14"/>
        <v>0</v>
      </c>
      <c r="AN18" s="22">
        <f t="shared" si="15"/>
        <v>0</v>
      </c>
      <c r="AO18" s="22">
        <f t="shared" si="16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Z19" s="22">
        <f t="shared" si="3"/>
        <v>0</v>
      </c>
      <c r="AA19" s="22">
        <f t="shared" si="4"/>
        <v>0</v>
      </c>
      <c r="AB19" s="22"/>
      <c r="AC19" s="22"/>
      <c r="AD19" s="22">
        <f t="shared" si="5"/>
        <v>0</v>
      </c>
      <c r="AE19" s="22">
        <f t="shared" si="6"/>
        <v>0</v>
      </c>
      <c r="AF19" s="22">
        <f t="shared" si="7"/>
        <v>0</v>
      </c>
      <c r="AG19" s="22">
        <f t="shared" si="8"/>
        <v>0</v>
      </c>
      <c r="AH19" s="22">
        <f t="shared" si="9"/>
        <v>0</v>
      </c>
      <c r="AI19" s="22">
        <f t="shared" si="10"/>
        <v>0</v>
      </c>
      <c r="AJ19" s="22">
        <f t="shared" si="11"/>
        <v>0</v>
      </c>
      <c r="AK19" s="22">
        <f t="shared" si="12"/>
        <v>0</v>
      </c>
      <c r="AL19" s="22">
        <f t="shared" si="13"/>
        <v>0</v>
      </c>
      <c r="AM19" s="22">
        <f t="shared" si="14"/>
        <v>0</v>
      </c>
      <c r="AN19" s="22">
        <f t="shared" si="15"/>
        <v>0</v>
      </c>
      <c r="AO19" s="22">
        <f t="shared" si="16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7">IF(ISBLANK(G20),0,1)</f>
        <v>0</v>
      </c>
      <c r="G20" s="12"/>
      <c r="H20" s="16">
        <f t="shared" ref="H20:H43" si="18">IF(ISBLANK(I20),0,1)</f>
        <v>0</v>
      </c>
      <c r="I20" s="12"/>
      <c r="J20" s="16">
        <f t="shared" ref="J20:J43" si="19">IF(ISBLANK(K20),0,1)</f>
        <v>0</v>
      </c>
      <c r="K20" s="12"/>
      <c r="L20" s="16">
        <f t="shared" ref="L20:L43" si="20">IF(ISBLANK(M20),0,1)</f>
        <v>0</v>
      </c>
      <c r="M20" s="12"/>
      <c r="Z20" s="22">
        <f t="shared" si="3"/>
        <v>0</v>
      </c>
      <c r="AA20" s="22">
        <f t="shared" si="4"/>
        <v>0</v>
      </c>
      <c r="AB20" s="22"/>
      <c r="AC20" s="22"/>
      <c r="AD20" s="22">
        <f t="shared" si="5"/>
        <v>0</v>
      </c>
      <c r="AE20" s="22">
        <f t="shared" si="6"/>
        <v>0</v>
      </c>
      <c r="AF20" s="22">
        <f t="shared" si="7"/>
        <v>0</v>
      </c>
      <c r="AG20" s="22">
        <f t="shared" si="8"/>
        <v>0</v>
      </c>
      <c r="AH20" s="22">
        <f t="shared" si="9"/>
        <v>0</v>
      </c>
      <c r="AI20" s="22">
        <f t="shared" si="10"/>
        <v>0</v>
      </c>
      <c r="AJ20" s="22">
        <f t="shared" si="11"/>
        <v>0</v>
      </c>
      <c r="AK20" s="22">
        <f t="shared" si="12"/>
        <v>0</v>
      </c>
      <c r="AL20" s="22">
        <f t="shared" si="13"/>
        <v>0</v>
      </c>
      <c r="AM20" s="22">
        <f t="shared" si="14"/>
        <v>0</v>
      </c>
      <c r="AN20" s="22">
        <f t="shared" si="15"/>
        <v>0</v>
      </c>
      <c r="AO20" s="22">
        <f t="shared" si="16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7"/>
        <v>0</v>
      </c>
      <c r="G21" s="11"/>
      <c r="H21" s="16">
        <f t="shared" si="18"/>
        <v>0</v>
      </c>
      <c r="I21" s="11"/>
      <c r="J21" s="16">
        <f t="shared" si="19"/>
        <v>0</v>
      </c>
      <c r="K21" s="11"/>
      <c r="L21" s="16">
        <f t="shared" si="20"/>
        <v>0</v>
      </c>
      <c r="M21" s="11"/>
      <c r="Z21" s="22">
        <f t="shared" si="3"/>
        <v>0</v>
      </c>
      <c r="AA21" s="22">
        <f t="shared" si="4"/>
        <v>0</v>
      </c>
      <c r="AB21" s="22"/>
      <c r="AC21" s="22"/>
      <c r="AD21" s="22">
        <f t="shared" si="5"/>
        <v>0</v>
      </c>
      <c r="AE21" s="22">
        <f t="shared" si="6"/>
        <v>0</v>
      </c>
      <c r="AF21" s="22">
        <f t="shared" si="7"/>
        <v>0</v>
      </c>
      <c r="AG21" s="22">
        <f t="shared" si="8"/>
        <v>0</v>
      </c>
      <c r="AH21" s="22">
        <f t="shared" si="9"/>
        <v>0</v>
      </c>
      <c r="AI21" s="22">
        <f t="shared" si="10"/>
        <v>0</v>
      </c>
      <c r="AJ21" s="22">
        <f t="shared" si="11"/>
        <v>0</v>
      </c>
      <c r="AK21" s="22">
        <f t="shared" si="12"/>
        <v>0</v>
      </c>
      <c r="AL21" s="22">
        <f t="shared" si="13"/>
        <v>0</v>
      </c>
      <c r="AM21" s="22">
        <f t="shared" si="14"/>
        <v>0</v>
      </c>
      <c r="AN21" s="22">
        <f t="shared" si="15"/>
        <v>0</v>
      </c>
      <c r="AO21" s="22">
        <f t="shared" si="16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7"/>
        <v>0</v>
      </c>
      <c r="G22" s="12"/>
      <c r="H22" s="16">
        <f t="shared" si="18"/>
        <v>0</v>
      </c>
      <c r="I22" s="12"/>
      <c r="J22" s="16">
        <f t="shared" si="19"/>
        <v>0</v>
      </c>
      <c r="K22" s="12"/>
      <c r="L22" s="16">
        <f t="shared" si="20"/>
        <v>0</v>
      </c>
      <c r="M22" s="12"/>
      <c r="Z22" s="22">
        <f t="shared" si="3"/>
        <v>0</v>
      </c>
      <c r="AA22" s="22">
        <f t="shared" si="4"/>
        <v>0</v>
      </c>
      <c r="AB22" s="22"/>
      <c r="AC22" s="22"/>
      <c r="AD22" s="22">
        <f t="shared" si="5"/>
        <v>0</v>
      </c>
      <c r="AE22" s="22">
        <f t="shared" si="6"/>
        <v>0</v>
      </c>
      <c r="AF22" s="22">
        <f t="shared" si="7"/>
        <v>0</v>
      </c>
      <c r="AG22" s="22">
        <f t="shared" si="8"/>
        <v>0</v>
      </c>
      <c r="AH22" s="22">
        <f t="shared" si="9"/>
        <v>0</v>
      </c>
      <c r="AI22" s="22">
        <f t="shared" si="10"/>
        <v>0</v>
      </c>
      <c r="AJ22" s="22">
        <f t="shared" si="11"/>
        <v>0</v>
      </c>
      <c r="AK22" s="22">
        <f t="shared" si="12"/>
        <v>0</v>
      </c>
      <c r="AL22" s="22">
        <f t="shared" si="13"/>
        <v>0</v>
      </c>
      <c r="AM22" s="22">
        <f t="shared" si="14"/>
        <v>0</v>
      </c>
      <c r="AN22" s="22">
        <f t="shared" si="15"/>
        <v>0</v>
      </c>
      <c r="AO22" s="22">
        <f t="shared" si="16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7"/>
        <v>0</v>
      </c>
      <c r="G23" s="11"/>
      <c r="H23" s="16">
        <f t="shared" si="18"/>
        <v>0</v>
      </c>
      <c r="I23" s="11"/>
      <c r="J23" s="16">
        <f t="shared" si="19"/>
        <v>0</v>
      </c>
      <c r="K23" s="11"/>
      <c r="L23" s="16">
        <f t="shared" si="20"/>
        <v>0</v>
      </c>
      <c r="M23" s="11"/>
      <c r="Z23" s="22">
        <f t="shared" si="3"/>
        <v>0</v>
      </c>
      <c r="AA23" s="22">
        <f t="shared" si="4"/>
        <v>0</v>
      </c>
      <c r="AB23" s="22"/>
      <c r="AC23" s="22"/>
      <c r="AD23" s="22">
        <f t="shared" si="5"/>
        <v>0</v>
      </c>
      <c r="AE23" s="22">
        <f t="shared" si="6"/>
        <v>0</v>
      </c>
      <c r="AF23" s="22">
        <f t="shared" si="7"/>
        <v>0</v>
      </c>
      <c r="AG23" s="22">
        <f t="shared" si="8"/>
        <v>0</v>
      </c>
      <c r="AH23" s="22">
        <f t="shared" si="9"/>
        <v>0</v>
      </c>
      <c r="AI23" s="22">
        <f t="shared" si="10"/>
        <v>0</v>
      </c>
      <c r="AJ23" s="22">
        <f t="shared" si="11"/>
        <v>0</v>
      </c>
      <c r="AK23" s="22">
        <f t="shared" si="12"/>
        <v>0</v>
      </c>
      <c r="AL23" s="22">
        <f t="shared" si="13"/>
        <v>0</v>
      </c>
      <c r="AM23" s="22">
        <f t="shared" si="14"/>
        <v>0</v>
      </c>
      <c r="AN23" s="22">
        <f t="shared" si="15"/>
        <v>0</v>
      </c>
      <c r="AO23" s="22">
        <f t="shared" si="16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7"/>
        <v>0</v>
      </c>
      <c r="G24" s="12"/>
      <c r="H24" s="16">
        <f t="shared" si="18"/>
        <v>0</v>
      </c>
      <c r="I24" s="12"/>
      <c r="J24" s="16">
        <f t="shared" si="19"/>
        <v>0</v>
      </c>
      <c r="K24" s="12"/>
      <c r="L24" s="16">
        <f t="shared" si="20"/>
        <v>0</v>
      </c>
      <c r="M24" s="12"/>
      <c r="Z24" s="22">
        <f t="shared" si="3"/>
        <v>0</v>
      </c>
      <c r="AA24" s="22">
        <f t="shared" si="4"/>
        <v>0</v>
      </c>
      <c r="AB24" s="22"/>
      <c r="AC24" s="22"/>
      <c r="AD24" s="22">
        <f t="shared" si="5"/>
        <v>0</v>
      </c>
      <c r="AE24" s="22">
        <f t="shared" si="6"/>
        <v>0</v>
      </c>
      <c r="AF24" s="22">
        <f t="shared" si="7"/>
        <v>0</v>
      </c>
      <c r="AG24" s="22">
        <f t="shared" si="8"/>
        <v>0</v>
      </c>
      <c r="AH24" s="22">
        <f t="shared" si="9"/>
        <v>0</v>
      </c>
      <c r="AI24" s="22">
        <f t="shared" si="10"/>
        <v>0</v>
      </c>
      <c r="AJ24" s="22">
        <f t="shared" si="11"/>
        <v>0</v>
      </c>
      <c r="AK24" s="22">
        <f t="shared" si="12"/>
        <v>0</v>
      </c>
      <c r="AL24" s="22">
        <f t="shared" si="13"/>
        <v>0</v>
      </c>
      <c r="AM24" s="22">
        <f t="shared" si="14"/>
        <v>0</v>
      </c>
      <c r="AN24" s="22">
        <f t="shared" si="15"/>
        <v>0</v>
      </c>
      <c r="AO24" s="22">
        <f t="shared" si="16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7"/>
        <v>0</v>
      </c>
      <c r="G25" s="11"/>
      <c r="H25" s="16">
        <f t="shared" si="18"/>
        <v>0</v>
      </c>
      <c r="I25" s="11"/>
      <c r="J25" s="16">
        <f t="shared" si="19"/>
        <v>0</v>
      </c>
      <c r="K25" s="11"/>
      <c r="L25" s="16">
        <f t="shared" si="20"/>
        <v>0</v>
      </c>
      <c r="M25" s="11"/>
      <c r="Z25" s="22">
        <f t="shared" si="3"/>
        <v>0</v>
      </c>
      <c r="AA25" s="22">
        <f t="shared" si="4"/>
        <v>0</v>
      </c>
      <c r="AB25" s="22"/>
      <c r="AC25" s="22"/>
      <c r="AD25" s="22">
        <f t="shared" si="5"/>
        <v>0</v>
      </c>
      <c r="AE25" s="22">
        <f t="shared" si="6"/>
        <v>0</v>
      </c>
      <c r="AF25" s="22">
        <f t="shared" si="7"/>
        <v>0</v>
      </c>
      <c r="AG25" s="22">
        <f t="shared" si="8"/>
        <v>0</v>
      </c>
      <c r="AH25" s="22">
        <f t="shared" si="9"/>
        <v>0</v>
      </c>
      <c r="AI25" s="22">
        <f t="shared" si="10"/>
        <v>0</v>
      </c>
      <c r="AJ25" s="22">
        <f t="shared" si="11"/>
        <v>0</v>
      </c>
      <c r="AK25" s="22">
        <f t="shared" si="12"/>
        <v>0</v>
      </c>
      <c r="AL25" s="22">
        <f t="shared" si="13"/>
        <v>0</v>
      </c>
      <c r="AM25" s="22">
        <f t="shared" si="14"/>
        <v>0</v>
      </c>
      <c r="AN25" s="22">
        <f t="shared" si="15"/>
        <v>0</v>
      </c>
      <c r="AO25" s="22">
        <f t="shared" si="16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7"/>
        <v>0</v>
      </c>
      <c r="G26" s="12"/>
      <c r="H26" s="16">
        <f t="shared" si="18"/>
        <v>0</v>
      </c>
      <c r="I26" s="12"/>
      <c r="J26" s="16">
        <f t="shared" si="19"/>
        <v>0</v>
      </c>
      <c r="K26" s="12"/>
      <c r="L26" s="16">
        <f t="shared" si="20"/>
        <v>0</v>
      </c>
      <c r="M26" s="12"/>
      <c r="Z26" s="22">
        <f t="shared" si="3"/>
        <v>0</v>
      </c>
      <c r="AA26" s="22">
        <f t="shared" si="4"/>
        <v>0</v>
      </c>
      <c r="AB26" s="22"/>
      <c r="AC26" s="22"/>
      <c r="AD26" s="22">
        <f t="shared" si="5"/>
        <v>0</v>
      </c>
      <c r="AE26" s="22">
        <f t="shared" si="6"/>
        <v>0</v>
      </c>
      <c r="AF26" s="22">
        <f t="shared" si="7"/>
        <v>0</v>
      </c>
      <c r="AG26" s="22">
        <f t="shared" si="8"/>
        <v>0</v>
      </c>
      <c r="AH26" s="22">
        <f t="shared" si="9"/>
        <v>0</v>
      </c>
      <c r="AI26" s="22">
        <f t="shared" si="10"/>
        <v>0</v>
      </c>
      <c r="AJ26" s="22">
        <f t="shared" si="11"/>
        <v>0</v>
      </c>
      <c r="AK26" s="22">
        <f t="shared" si="12"/>
        <v>0</v>
      </c>
      <c r="AL26" s="22">
        <f t="shared" si="13"/>
        <v>0</v>
      </c>
      <c r="AM26" s="22">
        <f t="shared" si="14"/>
        <v>0</v>
      </c>
      <c r="AN26" s="22">
        <f t="shared" si="15"/>
        <v>0</v>
      </c>
      <c r="AO26" s="22">
        <f t="shared" si="16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7"/>
        <v>0</v>
      </c>
      <c r="G27" s="11"/>
      <c r="H27" s="16">
        <f t="shared" si="18"/>
        <v>0</v>
      </c>
      <c r="I27" s="11"/>
      <c r="J27" s="16">
        <f t="shared" si="19"/>
        <v>0</v>
      </c>
      <c r="K27" s="11"/>
      <c r="L27" s="16">
        <f t="shared" si="20"/>
        <v>0</v>
      </c>
      <c r="M27" s="11"/>
      <c r="Z27" s="22">
        <f t="shared" si="3"/>
        <v>0</v>
      </c>
      <c r="AA27" s="22">
        <f t="shared" si="4"/>
        <v>0</v>
      </c>
      <c r="AB27" s="22"/>
      <c r="AC27" s="22"/>
      <c r="AD27" s="22">
        <f t="shared" si="5"/>
        <v>0</v>
      </c>
      <c r="AE27" s="22">
        <f t="shared" si="6"/>
        <v>0</v>
      </c>
      <c r="AF27" s="22">
        <f t="shared" si="7"/>
        <v>0</v>
      </c>
      <c r="AG27" s="22">
        <f t="shared" si="8"/>
        <v>0</v>
      </c>
      <c r="AH27" s="22">
        <f t="shared" si="9"/>
        <v>0</v>
      </c>
      <c r="AI27" s="22">
        <f t="shared" si="10"/>
        <v>0</v>
      </c>
      <c r="AJ27" s="22">
        <f t="shared" si="11"/>
        <v>0</v>
      </c>
      <c r="AK27" s="22">
        <f t="shared" si="12"/>
        <v>0</v>
      </c>
      <c r="AL27" s="22">
        <f t="shared" si="13"/>
        <v>0</v>
      </c>
      <c r="AM27" s="22">
        <f t="shared" si="14"/>
        <v>0</v>
      </c>
      <c r="AN27" s="22">
        <f t="shared" si="15"/>
        <v>0</v>
      </c>
      <c r="AO27" s="22">
        <f t="shared" si="16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7"/>
        <v>0</v>
      </c>
      <c r="G28" s="12"/>
      <c r="H28" s="16">
        <f t="shared" si="18"/>
        <v>0</v>
      </c>
      <c r="I28" s="12"/>
      <c r="J28" s="16">
        <f t="shared" si="19"/>
        <v>0</v>
      </c>
      <c r="K28" s="12"/>
      <c r="L28" s="16">
        <f t="shared" si="20"/>
        <v>0</v>
      </c>
      <c r="M28" s="12"/>
      <c r="Z28" s="22">
        <f t="shared" si="3"/>
        <v>0</v>
      </c>
      <c r="AA28" s="22">
        <f t="shared" si="4"/>
        <v>0</v>
      </c>
      <c r="AB28" s="22"/>
      <c r="AC28" s="22"/>
      <c r="AD28" s="22">
        <f t="shared" si="5"/>
        <v>0</v>
      </c>
      <c r="AE28" s="22">
        <f t="shared" si="6"/>
        <v>0</v>
      </c>
      <c r="AF28" s="22">
        <f t="shared" si="7"/>
        <v>0</v>
      </c>
      <c r="AG28" s="22">
        <f t="shared" si="8"/>
        <v>0</v>
      </c>
      <c r="AH28" s="22">
        <f t="shared" si="9"/>
        <v>0</v>
      </c>
      <c r="AI28" s="22">
        <f t="shared" si="10"/>
        <v>0</v>
      </c>
      <c r="AJ28" s="22">
        <f t="shared" si="11"/>
        <v>0</v>
      </c>
      <c r="AK28" s="22">
        <f t="shared" si="12"/>
        <v>0</v>
      </c>
      <c r="AL28" s="22">
        <f t="shared" si="13"/>
        <v>0</v>
      </c>
      <c r="AM28" s="22">
        <f t="shared" si="14"/>
        <v>0</v>
      </c>
      <c r="AN28" s="22">
        <f t="shared" si="15"/>
        <v>0</v>
      </c>
      <c r="AO28" s="22">
        <f t="shared" si="16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7"/>
        <v>0</v>
      </c>
      <c r="G29" s="11"/>
      <c r="H29" s="16">
        <f t="shared" si="18"/>
        <v>0</v>
      </c>
      <c r="I29" s="11"/>
      <c r="J29" s="16">
        <f t="shared" si="19"/>
        <v>0</v>
      </c>
      <c r="K29" s="11"/>
      <c r="L29" s="16">
        <f t="shared" si="20"/>
        <v>0</v>
      </c>
      <c r="M29" s="11"/>
      <c r="Z29" s="22">
        <f t="shared" si="3"/>
        <v>0</v>
      </c>
      <c r="AA29" s="22">
        <f t="shared" si="4"/>
        <v>0</v>
      </c>
      <c r="AB29" s="22"/>
      <c r="AC29" s="22"/>
      <c r="AD29" s="22">
        <f t="shared" si="5"/>
        <v>0</v>
      </c>
      <c r="AE29" s="22">
        <f t="shared" si="6"/>
        <v>0</v>
      </c>
      <c r="AF29" s="22">
        <f t="shared" si="7"/>
        <v>0</v>
      </c>
      <c r="AG29" s="22">
        <f t="shared" si="8"/>
        <v>0</v>
      </c>
      <c r="AH29" s="22">
        <f t="shared" si="9"/>
        <v>0</v>
      </c>
      <c r="AI29" s="22">
        <f t="shared" si="10"/>
        <v>0</v>
      </c>
      <c r="AJ29" s="22">
        <f t="shared" si="11"/>
        <v>0</v>
      </c>
      <c r="AK29" s="22">
        <f t="shared" si="12"/>
        <v>0</v>
      </c>
      <c r="AL29" s="22">
        <f t="shared" si="13"/>
        <v>0</v>
      </c>
      <c r="AM29" s="22">
        <f t="shared" si="14"/>
        <v>0</v>
      </c>
      <c r="AN29" s="22">
        <f t="shared" si="15"/>
        <v>0</v>
      </c>
      <c r="AO29" s="22">
        <f t="shared" si="16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7"/>
        <v>0</v>
      </c>
      <c r="G30" s="12"/>
      <c r="H30" s="16">
        <f t="shared" si="18"/>
        <v>0</v>
      </c>
      <c r="I30" s="12"/>
      <c r="J30" s="16">
        <f t="shared" si="19"/>
        <v>0</v>
      </c>
      <c r="K30" s="12"/>
      <c r="L30" s="16">
        <f t="shared" si="20"/>
        <v>0</v>
      </c>
      <c r="M30" s="12"/>
      <c r="Z30" s="22">
        <f t="shared" si="3"/>
        <v>0</v>
      </c>
      <c r="AA30" s="22">
        <f t="shared" si="4"/>
        <v>0</v>
      </c>
      <c r="AB30" s="22"/>
      <c r="AC30" s="22"/>
      <c r="AD30" s="22">
        <f t="shared" si="5"/>
        <v>0</v>
      </c>
      <c r="AE30" s="22">
        <f t="shared" si="6"/>
        <v>0</v>
      </c>
      <c r="AF30" s="22">
        <f t="shared" si="7"/>
        <v>0</v>
      </c>
      <c r="AG30" s="22">
        <f t="shared" si="8"/>
        <v>0</v>
      </c>
      <c r="AH30" s="22">
        <f t="shared" si="9"/>
        <v>0</v>
      </c>
      <c r="AI30" s="22">
        <f t="shared" si="10"/>
        <v>0</v>
      </c>
      <c r="AJ30" s="22">
        <f t="shared" si="11"/>
        <v>0</v>
      </c>
      <c r="AK30" s="22">
        <f t="shared" si="12"/>
        <v>0</v>
      </c>
      <c r="AL30" s="22">
        <f t="shared" si="13"/>
        <v>0</v>
      </c>
      <c r="AM30" s="22">
        <f t="shared" si="14"/>
        <v>0</v>
      </c>
      <c r="AN30" s="22">
        <f t="shared" si="15"/>
        <v>0</v>
      </c>
      <c r="AO30" s="22">
        <f t="shared" si="16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7"/>
        <v>0</v>
      </c>
      <c r="G31" s="11"/>
      <c r="H31" s="16">
        <f t="shared" si="18"/>
        <v>0</v>
      </c>
      <c r="I31" s="11"/>
      <c r="J31" s="16">
        <f t="shared" si="19"/>
        <v>0</v>
      </c>
      <c r="K31" s="11"/>
      <c r="L31" s="16">
        <f t="shared" si="20"/>
        <v>0</v>
      </c>
      <c r="M31" s="11"/>
      <c r="Z31" s="22">
        <f t="shared" si="3"/>
        <v>0</v>
      </c>
      <c r="AA31" s="22">
        <f t="shared" si="4"/>
        <v>0</v>
      </c>
      <c r="AB31" s="22"/>
      <c r="AC31" s="22"/>
      <c r="AD31" s="22">
        <f t="shared" si="5"/>
        <v>0</v>
      </c>
      <c r="AE31" s="22">
        <f t="shared" si="6"/>
        <v>0</v>
      </c>
      <c r="AF31" s="22">
        <f t="shared" si="7"/>
        <v>0</v>
      </c>
      <c r="AG31" s="22">
        <f t="shared" si="8"/>
        <v>0</v>
      </c>
      <c r="AH31" s="22">
        <f t="shared" si="9"/>
        <v>0</v>
      </c>
      <c r="AI31" s="22">
        <f t="shared" si="10"/>
        <v>0</v>
      </c>
      <c r="AJ31" s="22">
        <f t="shared" si="11"/>
        <v>0</v>
      </c>
      <c r="AK31" s="22">
        <f t="shared" si="12"/>
        <v>0</v>
      </c>
      <c r="AL31" s="22">
        <f t="shared" si="13"/>
        <v>0</v>
      </c>
      <c r="AM31" s="22">
        <f t="shared" si="14"/>
        <v>0</v>
      </c>
      <c r="AN31" s="22">
        <f t="shared" si="15"/>
        <v>0</v>
      </c>
      <c r="AO31" s="22">
        <f t="shared" si="16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7"/>
        <v>0</v>
      </c>
      <c r="G32" s="12"/>
      <c r="H32" s="16">
        <f t="shared" si="18"/>
        <v>0</v>
      </c>
      <c r="I32" s="12"/>
      <c r="J32" s="16">
        <f t="shared" si="19"/>
        <v>0</v>
      </c>
      <c r="K32" s="12"/>
      <c r="L32" s="16">
        <f t="shared" si="20"/>
        <v>0</v>
      </c>
      <c r="M32" s="12"/>
      <c r="Z32" s="22">
        <f t="shared" si="3"/>
        <v>0</v>
      </c>
      <c r="AA32" s="22">
        <f t="shared" si="4"/>
        <v>0</v>
      </c>
      <c r="AB32" s="22"/>
      <c r="AC32" s="22"/>
      <c r="AD32" s="22">
        <f t="shared" si="5"/>
        <v>0</v>
      </c>
      <c r="AE32" s="22">
        <f t="shared" si="6"/>
        <v>0</v>
      </c>
      <c r="AF32" s="22">
        <f t="shared" si="7"/>
        <v>0</v>
      </c>
      <c r="AG32" s="22">
        <f t="shared" si="8"/>
        <v>0</v>
      </c>
      <c r="AH32" s="22">
        <f t="shared" si="9"/>
        <v>0</v>
      </c>
      <c r="AI32" s="22">
        <f t="shared" si="10"/>
        <v>0</v>
      </c>
      <c r="AJ32" s="22">
        <f t="shared" si="11"/>
        <v>0</v>
      </c>
      <c r="AK32" s="22">
        <f t="shared" si="12"/>
        <v>0</v>
      </c>
      <c r="AL32" s="22">
        <f t="shared" si="13"/>
        <v>0</v>
      </c>
      <c r="AM32" s="22">
        <f t="shared" si="14"/>
        <v>0</v>
      </c>
      <c r="AN32" s="22">
        <f t="shared" si="15"/>
        <v>0</v>
      </c>
      <c r="AO32" s="22">
        <f t="shared" si="16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7"/>
        <v>0</v>
      </c>
      <c r="G33" s="11"/>
      <c r="H33" s="16">
        <f t="shared" si="18"/>
        <v>0</v>
      </c>
      <c r="I33" s="11"/>
      <c r="J33" s="16">
        <f t="shared" si="19"/>
        <v>0</v>
      </c>
      <c r="K33" s="11"/>
      <c r="L33" s="16">
        <f t="shared" si="20"/>
        <v>0</v>
      </c>
      <c r="M33" s="11"/>
      <c r="Z33" s="22">
        <f t="shared" si="3"/>
        <v>0</v>
      </c>
      <c r="AA33" s="22">
        <f t="shared" si="4"/>
        <v>0</v>
      </c>
      <c r="AB33" s="22"/>
      <c r="AC33" s="22"/>
      <c r="AD33" s="22">
        <f t="shared" si="5"/>
        <v>0</v>
      </c>
      <c r="AE33" s="22">
        <f t="shared" si="6"/>
        <v>0</v>
      </c>
      <c r="AF33" s="22">
        <f t="shared" si="7"/>
        <v>0</v>
      </c>
      <c r="AG33" s="22">
        <f t="shared" si="8"/>
        <v>0</v>
      </c>
      <c r="AH33" s="22">
        <f t="shared" si="9"/>
        <v>0</v>
      </c>
      <c r="AI33" s="22">
        <f t="shared" si="10"/>
        <v>0</v>
      </c>
      <c r="AJ33" s="22">
        <f t="shared" si="11"/>
        <v>0</v>
      </c>
      <c r="AK33" s="22">
        <f t="shared" si="12"/>
        <v>0</v>
      </c>
      <c r="AL33" s="22">
        <f t="shared" si="13"/>
        <v>0</v>
      </c>
      <c r="AM33" s="22">
        <f t="shared" si="14"/>
        <v>0</v>
      </c>
      <c r="AN33" s="22">
        <f t="shared" si="15"/>
        <v>0</v>
      </c>
      <c r="AO33" s="22">
        <f t="shared" si="16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7"/>
        <v>0</v>
      </c>
      <c r="G34" s="12"/>
      <c r="H34" s="16">
        <f t="shared" si="18"/>
        <v>0</v>
      </c>
      <c r="I34" s="12"/>
      <c r="J34" s="16">
        <f t="shared" si="19"/>
        <v>0</v>
      </c>
      <c r="K34" s="12"/>
      <c r="L34" s="16">
        <f t="shared" si="20"/>
        <v>0</v>
      </c>
      <c r="M34" s="12"/>
      <c r="Z34" s="22">
        <f t="shared" si="3"/>
        <v>0</v>
      </c>
      <c r="AA34" s="22">
        <f t="shared" si="4"/>
        <v>0</v>
      </c>
      <c r="AB34" s="22"/>
      <c r="AC34" s="22"/>
      <c r="AD34" s="22">
        <f t="shared" si="5"/>
        <v>0</v>
      </c>
      <c r="AE34" s="22">
        <f t="shared" si="6"/>
        <v>0</v>
      </c>
      <c r="AF34" s="22">
        <f t="shared" si="7"/>
        <v>0</v>
      </c>
      <c r="AG34" s="22">
        <f t="shared" si="8"/>
        <v>0</v>
      </c>
      <c r="AH34" s="22">
        <f t="shared" si="9"/>
        <v>0</v>
      </c>
      <c r="AI34" s="22">
        <f t="shared" si="10"/>
        <v>0</v>
      </c>
      <c r="AJ34" s="22">
        <f t="shared" si="11"/>
        <v>0</v>
      </c>
      <c r="AK34" s="22">
        <f t="shared" si="12"/>
        <v>0</v>
      </c>
      <c r="AL34" s="22">
        <f t="shared" si="13"/>
        <v>0</v>
      </c>
      <c r="AM34" s="22">
        <f t="shared" si="14"/>
        <v>0</v>
      </c>
      <c r="AN34" s="22">
        <f t="shared" si="15"/>
        <v>0</v>
      </c>
      <c r="AO34" s="22">
        <f t="shared" si="16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7"/>
        <v>0</v>
      </c>
      <c r="G35" s="11"/>
      <c r="H35" s="16">
        <f t="shared" si="18"/>
        <v>0</v>
      </c>
      <c r="I35" s="11"/>
      <c r="J35" s="16">
        <f t="shared" si="19"/>
        <v>0</v>
      </c>
      <c r="K35" s="11"/>
      <c r="L35" s="16">
        <f t="shared" si="20"/>
        <v>0</v>
      </c>
      <c r="M35" s="11"/>
      <c r="Z35" s="22">
        <f t="shared" si="3"/>
        <v>0</v>
      </c>
      <c r="AA35" s="22">
        <f t="shared" si="4"/>
        <v>0</v>
      </c>
      <c r="AB35" s="22"/>
      <c r="AC35" s="22"/>
      <c r="AD35" s="22">
        <f t="shared" si="5"/>
        <v>0</v>
      </c>
      <c r="AE35" s="22">
        <f t="shared" si="6"/>
        <v>0</v>
      </c>
      <c r="AF35" s="22">
        <f t="shared" si="7"/>
        <v>0</v>
      </c>
      <c r="AG35" s="22">
        <f t="shared" si="8"/>
        <v>0</v>
      </c>
      <c r="AH35" s="22">
        <f t="shared" si="9"/>
        <v>0</v>
      </c>
      <c r="AI35" s="22">
        <f t="shared" si="10"/>
        <v>0</v>
      </c>
      <c r="AJ35" s="22">
        <f t="shared" si="11"/>
        <v>0</v>
      </c>
      <c r="AK35" s="22">
        <f t="shared" si="12"/>
        <v>0</v>
      </c>
      <c r="AL35" s="22">
        <f t="shared" si="13"/>
        <v>0</v>
      </c>
      <c r="AM35" s="22">
        <f t="shared" si="14"/>
        <v>0</v>
      </c>
      <c r="AN35" s="22">
        <f t="shared" si="15"/>
        <v>0</v>
      </c>
      <c r="AO35" s="22">
        <f t="shared" si="16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7"/>
        <v>0</v>
      </c>
      <c r="G36" s="12"/>
      <c r="H36" s="16">
        <f t="shared" si="18"/>
        <v>0</v>
      </c>
      <c r="I36" s="12"/>
      <c r="J36" s="16">
        <f t="shared" si="19"/>
        <v>0</v>
      </c>
      <c r="K36" s="12"/>
      <c r="L36" s="16">
        <f t="shared" si="20"/>
        <v>0</v>
      </c>
      <c r="M36" s="12"/>
      <c r="Z36" s="22">
        <f t="shared" si="3"/>
        <v>0</v>
      </c>
      <c r="AA36" s="22">
        <f t="shared" si="4"/>
        <v>0</v>
      </c>
      <c r="AB36" s="22"/>
      <c r="AC36" s="22"/>
      <c r="AD36" s="22">
        <f t="shared" si="5"/>
        <v>0</v>
      </c>
      <c r="AE36" s="22">
        <f t="shared" si="6"/>
        <v>0</v>
      </c>
      <c r="AF36" s="22">
        <f t="shared" si="7"/>
        <v>0</v>
      </c>
      <c r="AG36" s="22">
        <f t="shared" si="8"/>
        <v>0</v>
      </c>
      <c r="AH36" s="22">
        <f t="shared" si="9"/>
        <v>0</v>
      </c>
      <c r="AI36" s="22">
        <f t="shared" si="10"/>
        <v>0</v>
      </c>
      <c r="AJ36" s="22">
        <f t="shared" si="11"/>
        <v>0</v>
      </c>
      <c r="AK36" s="22">
        <f t="shared" si="12"/>
        <v>0</v>
      </c>
      <c r="AL36" s="22">
        <f t="shared" si="13"/>
        <v>0</v>
      </c>
      <c r="AM36" s="22">
        <f t="shared" si="14"/>
        <v>0</v>
      </c>
      <c r="AN36" s="22">
        <f t="shared" si="15"/>
        <v>0</v>
      </c>
      <c r="AO36" s="22">
        <f t="shared" si="16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7"/>
        <v>0</v>
      </c>
      <c r="G37" s="11"/>
      <c r="H37" s="16">
        <f t="shared" si="18"/>
        <v>0</v>
      </c>
      <c r="I37" s="11"/>
      <c r="J37" s="16">
        <f t="shared" si="19"/>
        <v>0</v>
      </c>
      <c r="K37" s="11"/>
      <c r="L37" s="16">
        <f t="shared" si="20"/>
        <v>0</v>
      </c>
      <c r="M37" s="11"/>
      <c r="Z37" s="22">
        <f t="shared" si="3"/>
        <v>0</v>
      </c>
      <c r="AA37" s="22">
        <f t="shared" si="4"/>
        <v>0</v>
      </c>
      <c r="AB37" s="22"/>
      <c r="AC37" s="22"/>
      <c r="AD37" s="22">
        <f t="shared" si="5"/>
        <v>0</v>
      </c>
      <c r="AE37" s="22">
        <f t="shared" si="6"/>
        <v>0</v>
      </c>
      <c r="AF37" s="22">
        <f t="shared" si="7"/>
        <v>0</v>
      </c>
      <c r="AG37" s="22">
        <f t="shared" si="8"/>
        <v>0</v>
      </c>
      <c r="AH37" s="22">
        <f t="shared" si="9"/>
        <v>0</v>
      </c>
      <c r="AI37" s="22">
        <f t="shared" si="10"/>
        <v>0</v>
      </c>
      <c r="AJ37" s="22">
        <f t="shared" si="11"/>
        <v>0</v>
      </c>
      <c r="AK37" s="22">
        <f t="shared" si="12"/>
        <v>0</v>
      </c>
      <c r="AL37" s="22">
        <f t="shared" si="13"/>
        <v>0</v>
      </c>
      <c r="AM37" s="22">
        <f t="shared" si="14"/>
        <v>0</v>
      </c>
      <c r="AN37" s="22">
        <f t="shared" si="15"/>
        <v>0</v>
      </c>
      <c r="AO37" s="22">
        <f t="shared" si="16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7"/>
        <v>0</v>
      </c>
      <c r="G38" s="12"/>
      <c r="H38" s="16">
        <f t="shared" si="18"/>
        <v>0</v>
      </c>
      <c r="I38" s="12"/>
      <c r="J38" s="16">
        <f t="shared" si="19"/>
        <v>0</v>
      </c>
      <c r="K38" s="12"/>
      <c r="L38" s="16">
        <f t="shared" si="20"/>
        <v>0</v>
      </c>
      <c r="M38" s="12"/>
      <c r="Z38" s="22">
        <f t="shared" si="3"/>
        <v>0</v>
      </c>
      <c r="AA38" s="22">
        <f t="shared" si="4"/>
        <v>0</v>
      </c>
      <c r="AB38" s="22"/>
      <c r="AC38" s="22"/>
      <c r="AD38" s="22">
        <f t="shared" si="5"/>
        <v>0</v>
      </c>
      <c r="AE38" s="22">
        <f t="shared" si="6"/>
        <v>0</v>
      </c>
      <c r="AF38" s="22">
        <f t="shared" si="7"/>
        <v>0</v>
      </c>
      <c r="AG38" s="22">
        <f t="shared" si="8"/>
        <v>0</v>
      </c>
      <c r="AH38" s="22">
        <f t="shared" si="9"/>
        <v>0</v>
      </c>
      <c r="AI38" s="22">
        <f t="shared" si="10"/>
        <v>0</v>
      </c>
      <c r="AJ38" s="22">
        <f t="shared" si="11"/>
        <v>0</v>
      </c>
      <c r="AK38" s="22">
        <f t="shared" si="12"/>
        <v>0</v>
      </c>
      <c r="AL38" s="22">
        <f t="shared" si="13"/>
        <v>0</v>
      </c>
      <c r="AM38" s="22">
        <f t="shared" si="14"/>
        <v>0</v>
      </c>
      <c r="AN38" s="22">
        <f t="shared" si="15"/>
        <v>0</v>
      </c>
      <c r="AO38" s="22">
        <f t="shared" si="16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7"/>
        <v>0</v>
      </c>
      <c r="G39" s="11"/>
      <c r="H39" s="16">
        <f t="shared" si="18"/>
        <v>0</v>
      </c>
      <c r="I39" s="11"/>
      <c r="J39" s="16">
        <f t="shared" si="19"/>
        <v>0</v>
      </c>
      <c r="K39" s="11"/>
      <c r="L39" s="16">
        <f t="shared" si="20"/>
        <v>0</v>
      </c>
      <c r="M39" s="11"/>
      <c r="Z39" s="22">
        <f t="shared" si="3"/>
        <v>0</v>
      </c>
      <c r="AA39" s="22">
        <f t="shared" si="4"/>
        <v>0</v>
      </c>
      <c r="AB39" s="22"/>
      <c r="AC39" s="22"/>
      <c r="AD39" s="22">
        <f t="shared" si="5"/>
        <v>0</v>
      </c>
      <c r="AE39" s="22">
        <f t="shared" si="6"/>
        <v>0</v>
      </c>
      <c r="AF39" s="22">
        <f t="shared" si="7"/>
        <v>0</v>
      </c>
      <c r="AG39" s="22">
        <f t="shared" si="8"/>
        <v>0</v>
      </c>
      <c r="AH39" s="22">
        <f t="shared" si="9"/>
        <v>0</v>
      </c>
      <c r="AI39" s="22">
        <f t="shared" si="10"/>
        <v>0</v>
      </c>
      <c r="AJ39" s="22">
        <f t="shared" si="11"/>
        <v>0</v>
      </c>
      <c r="AK39" s="22">
        <f t="shared" si="12"/>
        <v>0</v>
      </c>
      <c r="AL39" s="22">
        <f t="shared" si="13"/>
        <v>0</v>
      </c>
      <c r="AM39" s="22">
        <f t="shared" si="14"/>
        <v>0</v>
      </c>
      <c r="AN39" s="22">
        <f t="shared" si="15"/>
        <v>0</v>
      </c>
      <c r="AO39" s="22">
        <f t="shared" si="16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7"/>
        <v>0</v>
      </c>
      <c r="G40" s="12"/>
      <c r="H40" s="16">
        <f t="shared" si="18"/>
        <v>0</v>
      </c>
      <c r="I40" s="12"/>
      <c r="J40" s="16">
        <f t="shared" si="19"/>
        <v>0</v>
      </c>
      <c r="K40" s="12"/>
      <c r="L40" s="16">
        <f t="shared" si="20"/>
        <v>0</v>
      </c>
      <c r="M40" s="12"/>
      <c r="Z40" s="22">
        <f t="shared" si="3"/>
        <v>0</v>
      </c>
      <c r="AA40" s="22">
        <f t="shared" si="4"/>
        <v>0</v>
      </c>
      <c r="AB40" s="22"/>
      <c r="AC40" s="22"/>
      <c r="AD40" s="22">
        <f t="shared" si="5"/>
        <v>0</v>
      </c>
      <c r="AE40" s="22">
        <f t="shared" si="6"/>
        <v>0</v>
      </c>
      <c r="AF40" s="22">
        <f t="shared" si="7"/>
        <v>0</v>
      </c>
      <c r="AG40" s="22">
        <f t="shared" si="8"/>
        <v>0</v>
      </c>
      <c r="AH40" s="22">
        <f t="shared" si="9"/>
        <v>0</v>
      </c>
      <c r="AI40" s="22">
        <f t="shared" si="10"/>
        <v>0</v>
      </c>
      <c r="AJ40" s="22">
        <f t="shared" si="11"/>
        <v>0</v>
      </c>
      <c r="AK40" s="22">
        <f t="shared" si="12"/>
        <v>0</v>
      </c>
      <c r="AL40" s="22">
        <f t="shared" si="13"/>
        <v>0</v>
      </c>
      <c r="AM40" s="22">
        <f t="shared" si="14"/>
        <v>0</v>
      </c>
      <c r="AN40" s="22">
        <f t="shared" si="15"/>
        <v>0</v>
      </c>
      <c r="AO40" s="22">
        <f t="shared" si="16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7"/>
        <v>0</v>
      </c>
      <c r="G41" s="11"/>
      <c r="H41" s="16">
        <f t="shared" si="18"/>
        <v>0</v>
      </c>
      <c r="I41" s="11"/>
      <c r="J41" s="16">
        <f t="shared" si="19"/>
        <v>0</v>
      </c>
      <c r="K41" s="11"/>
      <c r="L41" s="16">
        <f t="shared" si="20"/>
        <v>0</v>
      </c>
      <c r="M41" s="11"/>
      <c r="Z41" s="22">
        <f t="shared" si="3"/>
        <v>0</v>
      </c>
      <c r="AA41" s="22">
        <f t="shared" si="4"/>
        <v>0</v>
      </c>
      <c r="AB41" s="22"/>
      <c r="AC41" s="22"/>
      <c r="AD41" s="22">
        <f t="shared" si="5"/>
        <v>0</v>
      </c>
      <c r="AE41" s="22">
        <f t="shared" si="6"/>
        <v>0</v>
      </c>
      <c r="AF41" s="22">
        <f t="shared" si="7"/>
        <v>0</v>
      </c>
      <c r="AG41" s="22">
        <f t="shared" si="8"/>
        <v>0</v>
      </c>
      <c r="AH41" s="22">
        <f t="shared" si="9"/>
        <v>0</v>
      </c>
      <c r="AI41" s="22">
        <f t="shared" si="10"/>
        <v>0</v>
      </c>
      <c r="AJ41" s="22">
        <f t="shared" si="11"/>
        <v>0</v>
      </c>
      <c r="AK41" s="22">
        <f t="shared" si="12"/>
        <v>0</v>
      </c>
      <c r="AL41" s="22">
        <f t="shared" si="13"/>
        <v>0</v>
      </c>
      <c r="AM41" s="22">
        <f t="shared" si="14"/>
        <v>0</v>
      </c>
      <c r="AN41" s="22">
        <f t="shared" si="15"/>
        <v>0</v>
      </c>
      <c r="AO41" s="22">
        <f t="shared" si="16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7"/>
        <v>0</v>
      </c>
      <c r="G42" s="12"/>
      <c r="H42" s="16">
        <f t="shared" si="18"/>
        <v>0</v>
      </c>
      <c r="I42" s="12"/>
      <c r="J42" s="16">
        <f t="shared" si="19"/>
        <v>0</v>
      </c>
      <c r="K42" s="12"/>
      <c r="L42" s="16">
        <f t="shared" si="20"/>
        <v>0</v>
      </c>
      <c r="M42" s="12"/>
      <c r="Z42" s="22">
        <f t="shared" si="3"/>
        <v>0</v>
      </c>
      <c r="AA42" s="22">
        <f t="shared" si="4"/>
        <v>0</v>
      </c>
      <c r="AB42" s="22"/>
      <c r="AC42" s="22"/>
      <c r="AD42" s="22">
        <f t="shared" si="5"/>
        <v>0</v>
      </c>
      <c r="AE42" s="22">
        <f t="shared" si="6"/>
        <v>0</v>
      </c>
      <c r="AF42" s="22">
        <f t="shared" si="7"/>
        <v>0</v>
      </c>
      <c r="AG42" s="22">
        <f t="shared" si="8"/>
        <v>0</v>
      </c>
      <c r="AH42" s="22">
        <f t="shared" si="9"/>
        <v>0</v>
      </c>
      <c r="AI42" s="22">
        <f t="shared" si="10"/>
        <v>0</v>
      </c>
      <c r="AJ42" s="22">
        <f t="shared" si="11"/>
        <v>0</v>
      </c>
      <c r="AK42" s="22">
        <f t="shared" si="12"/>
        <v>0</v>
      </c>
      <c r="AL42" s="22">
        <f t="shared" si="13"/>
        <v>0</v>
      </c>
      <c r="AM42" s="22">
        <f t="shared" si="14"/>
        <v>0</v>
      </c>
      <c r="AN42" s="22">
        <f t="shared" si="15"/>
        <v>0</v>
      </c>
      <c r="AO42" s="22">
        <f t="shared" si="16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17"/>
        <v>0</v>
      </c>
      <c r="G43" s="13"/>
      <c r="H43" s="16">
        <f t="shared" si="18"/>
        <v>0</v>
      </c>
      <c r="I43" s="13"/>
      <c r="J43" s="16">
        <f t="shared" si="19"/>
        <v>0</v>
      </c>
      <c r="K43" s="13"/>
      <c r="L43" s="16">
        <f t="shared" si="20"/>
        <v>0</v>
      </c>
      <c r="M43" s="13"/>
      <c r="Z43" s="22">
        <f t="shared" si="3"/>
        <v>0</v>
      </c>
      <c r="AA43" s="22">
        <f t="shared" si="4"/>
        <v>0</v>
      </c>
      <c r="AB43" s="22"/>
      <c r="AC43" s="22"/>
      <c r="AD43" s="22">
        <f t="shared" si="5"/>
        <v>0</v>
      </c>
      <c r="AE43" s="22">
        <f t="shared" si="6"/>
        <v>0</v>
      </c>
      <c r="AF43" s="22">
        <f t="shared" si="7"/>
        <v>0</v>
      </c>
      <c r="AG43" s="22">
        <f t="shared" si="8"/>
        <v>0</v>
      </c>
      <c r="AH43" s="22">
        <f t="shared" si="9"/>
        <v>0</v>
      </c>
      <c r="AI43" s="22">
        <f t="shared" si="10"/>
        <v>0</v>
      </c>
      <c r="AJ43" s="22">
        <f t="shared" si="11"/>
        <v>0</v>
      </c>
      <c r="AK43" s="22">
        <f t="shared" si="12"/>
        <v>0</v>
      </c>
      <c r="AL43" s="22">
        <f t="shared" si="13"/>
        <v>0</v>
      </c>
      <c r="AM43" s="22">
        <f t="shared" si="14"/>
        <v>0</v>
      </c>
      <c r="AN43" s="22">
        <f t="shared" si="15"/>
        <v>0</v>
      </c>
      <c r="AO43" s="22">
        <f t="shared" si="16"/>
        <v>0</v>
      </c>
    </row>
  </sheetData>
  <sheetProtection algorithmName="SHA-512" hashValue="wjqy/O52ZHmyNpRhdvlu/REhwFLbTOBmkfdzAjalliSbazU6OwCe0G2LjoAYjFuaL84lfQGvidbD5NK8gFV4QA==" saltValue="QLBAVDxMd7kWRmUFqkGBc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36</v>
      </c>
      <c r="Z1" s="30" t="s">
        <v>66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2">
        <f>ROUND(1*H4*I4+2*R4*S4+1*V4*W4,2)</f>
        <v>0</v>
      </c>
      <c r="AA4" s="22">
        <f>1*H4+2*R4+1*V4</f>
        <v>0</v>
      </c>
      <c r="AB4" s="22">
        <f>ROUND(1*R4*S4+1*V4*W4,2)</f>
        <v>0</v>
      </c>
      <c r="AC4" s="22">
        <f>1*R4+1*V4</f>
        <v>0</v>
      </c>
      <c r="AD4" s="22">
        <f>ROUND(4*D4*E4+2*F4*G4+2*H4*I4+3*J4*K4+2*L4*M4+2*N4*O4+1*P4*Q4+2*R4*S4+1*T4*U4+1*V4*W4,2)</f>
        <v>0</v>
      </c>
      <c r="AE4" s="22">
        <f>4*D4+2*F4+2*H4+3*J4+2*L4+2*N4+1*P4+2*R4+1*T4+1*V4</f>
        <v>0</v>
      </c>
      <c r="AF4" s="22">
        <f>ROUND(1*D4*E4+1*F4*G4+3*H4*I4+3*J4*K4+2*L4*M4+2*N4*O4+3*P4*Q4+2*R4*S4,2)</f>
        <v>0</v>
      </c>
      <c r="AG4" s="22">
        <f>1*D4+1*F4+3*H4+3*J4+2*L4+2*N4+3*P4+2*R4</f>
        <v>0</v>
      </c>
      <c r="AH4" s="22">
        <f>ROUND(1*D4*E4+1*F4*G4+3*T4*U4+1*V4*W4,2)</f>
        <v>0</v>
      </c>
      <c r="AI4" s="22">
        <f>1*D4+1*F4+3*T4+1*V4</f>
        <v>0</v>
      </c>
      <c r="AJ4" s="22">
        <f>ROUND(1*F4*G4+2*V4*W4,2)</f>
        <v>0</v>
      </c>
      <c r="AK4" s="22">
        <f>1*F4+2*V4</f>
        <v>0</v>
      </c>
      <c r="AL4" s="22">
        <f>ROUND(1*D4*E4+1*F4*G4+1*H4*I4+1*J4*K4+2*N4*O4+1*P4*Q4+1*R4*S4+2*T4*U4,2)</f>
        <v>0</v>
      </c>
      <c r="AM4" s="22">
        <f>1*D4+1*F4+1*H4+1*J4+2*N4+1*P4+1*R4+2*T4</f>
        <v>0</v>
      </c>
      <c r="AN4" s="22">
        <f>ROUND(1*D4*E4+1*L4*M4+1*N4*O4+1*P4*Q4+1*R4*S4,2)</f>
        <v>0</v>
      </c>
      <c r="AO4" s="22">
        <f>1*D4+1*L4+1*N4+1*P4+1*R4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2">
        <f t="shared" ref="Z5:Z43" si="8">ROUND(1*H5*I5+2*R5*S5+1*V5*W5,2)</f>
        <v>0</v>
      </c>
      <c r="AA5" s="22">
        <f t="shared" ref="AA5:AA43" si="9">1*H5+2*R5+1*V5</f>
        <v>0</v>
      </c>
      <c r="AB5" s="22">
        <f t="shared" ref="AB5:AB43" si="10">ROUND(1*R5*S5+1*V5*W5,2)</f>
        <v>0</v>
      </c>
      <c r="AC5" s="22">
        <f t="shared" ref="AC5:AC43" si="11">1*R5+1*V5</f>
        <v>0</v>
      </c>
      <c r="AD5" s="22">
        <f t="shared" ref="AD5:AD43" si="12">ROUND(4*D5*E5+2*F5*G5+2*H5*I5+3*J5*K5+2*L5*M5+2*N5*O5+1*P5*Q5+2*R5*S5+1*T5*U5+1*V5*W5,2)</f>
        <v>0</v>
      </c>
      <c r="AE5" s="22">
        <f t="shared" ref="AE5:AE43" si="13">4*D5+2*F5+2*H5+3*J5+2*L5+2*N5+1*P5+2*R5+1*T5+1*V5</f>
        <v>0</v>
      </c>
      <c r="AF5" s="22">
        <f t="shared" ref="AF5:AF43" si="14">ROUND(1*D5*E5+1*F5*G5+3*H5*I5+3*J5*K5+2*L5*M5+2*N5*O5+3*P5*Q5+2*R5*S5,2)</f>
        <v>0</v>
      </c>
      <c r="AG5" s="22">
        <f t="shared" ref="AG5:AG43" si="15">1*D5+1*F5+3*H5+3*J5+2*L5+2*N5+3*P5+2*R5</f>
        <v>0</v>
      </c>
      <c r="AH5" s="22">
        <f t="shared" ref="AH5:AH43" si="16">ROUND(1*D5*E5+1*F5*G5+3*T5*U5+1*V5*W5,2)</f>
        <v>0</v>
      </c>
      <c r="AI5" s="22">
        <f t="shared" ref="AI5:AI43" si="17">1*D5+1*F5+3*T5+1*V5</f>
        <v>0</v>
      </c>
      <c r="AJ5" s="22">
        <f t="shared" ref="AJ5:AJ43" si="18">ROUND(1*F5*G5+2*V5*W5,2)</f>
        <v>0</v>
      </c>
      <c r="AK5" s="22">
        <f t="shared" ref="AK5:AK43" si="19">1*F5+2*V5</f>
        <v>0</v>
      </c>
      <c r="AL5" s="22">
        <f t="shared" ref="AL5:AL43" si="20">ROUND(1*D5*E5+1*F5*G5+1*H5*I5+1*J5*K5+2*N5*O5+1*P5*Q5+1*R5*S5+2*T5*U5,2)</f>
        <v>0</v>
      </c>
      <c r="AM5" s="22">
        <f t="shared" ref="AM5:AM43" si="21">1*D5+1*F5+1*H5+1*J5+2*N5+1*P5+1*R5+2*T5</f>
        <v>0</v>
      </c>
      <c r="AN5" s="22">
        <f t="shared" ref="AN5:AN43" si="22">ROUND(1*D5*E5+1*L5*M5+1*N5*O5+1*P5*Q5+1*R5*S5,2)</f>
        <v>0</v>
      </c>
      <c r="AO5" s="22">
        <f t="shared" ref="AO5:AO43" si="23">1*D5+1*L5+1*N5+1*P5+1*R5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2">
        <f t="shared" si="8"/>
        <v>0</v>
      </c>
      <c r="AA6" s="22">
        <f t="shared" si="9"/>
        <v>0</v>
      </c>
      <c r="AB6" s="22">
        <f t="shared" si="10"/>
        <v>0</v>
      </c>
      <c r="AC6" s="22">
        <f t="shared" si="11"/>
        <v>0</v>
      </c>
      <c r="AD6" s="22">
        <f t="shared" si="12"/>
        <v>0</v>
      </c>
      <c r="AE6" s="22">
        <f t="shared" si="13"/>
        <v>0</v>
      </c>
      <c r="AF6" s="22">
        <f t="shared" si="14"/>
        <v>0</v>
      </c>
      <c r="AG6" s="22">
        <f t="shared" si="15"/>
        <v>0</v>
      </c>
      <c r="AH6" s="22">
        <f t="shared" si="16"/>
        <v>0</v>
      </c>
      <c r="AI6" s="22">
        <f t="shared" si="17"/>
        <v>0</v>
      </c>
      <c r="AJ6" s="22">
        <f t="shared" si="18"/>
        <v>0</v>
      </c>
      <c r="AK6" s="22">
        <f t="shared" si="19"/>
        <v>0</v>
      </c>
      <c r="AL6" s="22">
        <f t="shared" si="20"/>
        <v>0</v>
      </c>
      <c r="AM6" s="22">
        <f t="shared" si="21"/>
        <v>0</v>
      </c>
      <c r="AN6" s="22">
        <f t="shared" si="22"/>
        <v>0</v>
      </c>
      <c r="AO6" s="22">
        <f t="shared" si="23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2">
        <f t="shared" si="8"/>
        <v>0</v>
      </c>
      <c r="AA7" s="22">
        <f t="shared" si="9"/>
        <v>0</v>
      </c>
      <c r="AB7" s="22">
        <f t="shared" si="10"/>
        <v>0</v>
      </c>
      <c r="AC7" s="22">
        <f t="shared" si="11"/>
        <v>0</v>
      </c>
      <c r="AD7" s="22">
        <f t="shared" si="12"/>
        <v>0</v>
      </c>
      <c r="AE7" s="22">
        <f t="shared" si="13"/>
        <v>0</v>
      </c>
      <c r="AF7" s="22">
        <f t="shared" si="14"/>
        <v>0</v>
      </c>
      <c r="AG7" s="22">
        <f t="shared" si="15"/>
        <v>0</v>
      </c>
      <c r="AH7" s="22">
        <f t="shared" si="16"/>
        <v>0</v>
      </c>
      <c r="AI7" s="22">
        <f t="shared" si="17"/>
        <v>0</v>
      </c>
      <c r="AJ7" s="22">
        <f t="shared" si="18"/>
        <v>0</v>
      </c>
      <c r="AK7" s="22">
        <f t="shared" si="19"/>
        <v>0</v>
      </c>
      <c r="AL7" s="22">
        <f t="shared" si="20"/>
        <v>0</v>
      </c>
      <c r="AM7" s="22">
        <f t="shared" si="21"/>
        <v>0</v>
      </c>
      <c r="AN7" s="22">
        <f t="shared" si="22"/>
        <v>0</v>
      </c>
      <c r="AO7" s="22">
        <f t="shared" si="23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2">
        <f t="shared" si="8"/>
        <v>0</v>
      </c>
      <c r="AA8" s="22">
        <f t="shared" si="9"/>
        <v>0</v>
      </c>
      <c r="AB8" s="22">
        <f t="shared" si="10"/>
        <v>0</v>
      </c>
      <c r="AC8" s="22">
        <f t="shared" si="11"/>
        <v>0</v>
      </c>
      <c r="AD8" s="22">
        <f t="shared" si="12"/>
        <v>0</v>
      </c>
      <c r="AE8" s="22">
        <f t="shared" si="13"/>
        <v>0</v>
      </c>
      <c r="AF8" s="22">
        <f t="shared" si="14"/>
        <v>0</v>
      </c>
      <c r="AG8" s="22">
        <f t="shared" si="15"/>
        <v>0</v>
      </c>
      <c r="AH8" s="22">
        <f t="shared" si="16"/>
        <v>0</v>
      </c>
      <c r="AI8" s="22">
        <f t="shared" si="17"/>
        <v>0</v>
      </c>
      <c r="AJ8" s="22">
        <f t="shared" si="18"/>
        <v>0</v>
      </c>
      <c r="AK8" s="22">
        <f t="shared" si="19"/>
        <v>0</v>
      </c>
      <c r="AL8" s="22">
        <f t="shared" si="20"/>
        <v>0</v>
      </c>
      <c r="AM8" s="22">
        <f t="shared" si="21"/>
        <v>0</v>
      </c>
      <c r="AN8" s="22">
        <f t="shared" si="22"/>
        <v>0</v>
      </c>
      <c r="AO8" s="22">
        <f t="shared" si="23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2">
        <f t="shared" si="8"/>
        <v>0</v>
      </c>
      <c r="AA9" s="22">
        <f t="shared" si="9"/>
        <v>0</v>
      </c>
      <c r="AB9" s="22">
        <f t="shared" si="10"/>
        <v>0</v>
      </c>
      <c r="AC9" s="22">
        <f t="shared" si="11"/>
        <v>0</v>
      </c>
      <c r="AD9" s="22">
        <f t="shared" si="12"/>
        <v>0</v>
      </c>
      <c r="AE9" s="22">
        <f t="shared" si="13"/>
        <v>0</v>
      </c>
      <c r="AF9" s="22">
        <f t="shared" si="14"/>
        <v>0</v>
      </c>
      <c r="AG9" s="22">
        <f t="shared" si="15"/>
        <v>0</v>
      </c>
      <c r="AH9" s="22">
        <f t="shared" si="16"/>
        <v>0</v>
      </c>
      <c r="AI9" s="22">
        <f t="shared" si="17"/>
        <v>0</v>
      </c>
      <c r="AJ9" s="22">
        <f t="shared" si="18"/>
        <v>0</v>
      </c>
      <c r="AK9" s="22">
        <f t="shared" si="19"/>
        <v>0</v>
      </c>
      <c r="AL9" s="22">
        <f t="shared" si="20"/>
        <v>0</v>
      </c>
      <c r="AM9" s="22">
        <f t="shared" si="21"/>
        <v>0</v>
      </c>
      <c r="AN9" s="22">
        <f t="shared" si="22"/>
        <v>0</v>
      </c>
      <c r="AO9" s="22">
        <f t="shared" si="23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2">
        <f t="shared" si="8"/>
        <v>0</v>
      </c>
      <c r="AA10" s="22">
        <f t="shared" si="9"/>
        <v>0</v>
      </c>
      <c r="AB10" s="22">
        <f t="shared" si="10"/>
        <v>0</v>
      </c>
      <c r="AC10" s="22">
        <f t="shared" si="11"/>
        <v>0</v>
      </c>
      <c r="AD10" s="22">
        <f t="shared" si="12"/>
        <v>0</v>
      </c>
      <c r="AE10" s="22">
        <f t="shared" si="13"/>
        <v>0</v>
      </c>
      <c r="AF10" s="22">
        <f t="shared" si="14"/>
        <v>0</v>
      </c>
      <c r="AG10" s="22">
        <f t="shared" si="15"/>
        <v>0</v>
      </c>
      <c r="AH10" s="22">
        <f t="shared" si="16"/>
        <v>0</v>
      </c>
      <c r="AI10" s="22">
        <f t="shared" si="17"/>
        <v>0</v>
      </c>
      <c r="AJ10" s="22">
        <f t="shared" si="18"/>
        <v>0</v>
      </c>
      <c r="AK10" s="22">
        <f t="shared" si="19"/>
        <v>0</v>
      </c>
      <c r="AL10" s="22">
        <f t="shared" si="20"/>
        <v>0</v>
      </c>
      <c r="AM10" s="22">
        <f t="shared" si="21"/>
        <v>0</v>
      </c>
      <c r="AN10" s="22">
        <f t="shared" si="22"/>
        <v>0</v>
      </c>
      <c r="AO10" s="22">
        <f t="shared" si="23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2">
        <f t="shared" si="8"/>
        <v>0</v>
      </c>
      <c r="AA11" s="22">
        <f t="shared" si="9"/>
        <v>0</v>
      </c>
      <c r="AB11" s="22">
        <f t="shared" si="10"/>
        <v>0</v>
      </c>
      <c r="AC11" s="22">
        <f t="shared" si="11"/>
        <v>0</v>
      </c>
      <c r="AD11" s="22">
        <f t="shared" si="12"/>
        <v>0</v>
      </c>
      <c r="AE11" s="22">
        <f t="shared" si="13"/>
        <v>0</v>
      </c>
      <c r="AF11" s="22">
        <f t="shared" si="14"/>
        <v>0</v>
      </c>
      <c r="AG11" s="22">
        <f t="shared" si="15"/>
        <v>0</v>
      </c>
      <c r="AH11" s="22">
        <f t="shared" si="16"/>
        <v>0</v>
      </c>
      <c r="AI11" s="22">
        <f t="shared" si="17"/>
        <v>0</v>
      </c>
      <c r="AJ11" s="22">
        <f t="shared" si="18"/>
        <v>0</v>
      </c>
      <c r="AK11" s="22">
        <f t="shared" si="19"/>
        <v>0</v>
      </c>
      <c r="AL11" s="22">
        <f t="shared" si="20"/>
        <v>0</v>
      </c>
      <c r="AM11" s="22">
        <f t="shared" si="21"/>
        <v>0</v>
      </c>
      <c r="AN11" s="22">
        <f t="shared" si="22"/>
        <v>0</v>
      </c>
      <c r="AO11" s="22">
        <f t="shared" si="23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2">
        <f t="shared" si="8"/>
        <v>0</v>
      </c>
      <c r="AA12" s="22">
        <f t="shared" si="9"/>
        <v>0</v>
      </c>
      <c r="AB12" s="22">
        <f t="shared" si="10"/>
        <v>0</v>
      </c>
      <c r="AC12" s="22">
        <f t="shared" si="11"/>
        <v>0</v>
      </c>
      <c r="AD12" s="22">
        <f t="shared" si="12"/>
        <v>0</v>
      </c>
      <c r="AE12" s="22">
        <f t="shared" si="13"/>
        <v>0</v>
      </c>
      <c r="AF12" s="22">
        <f t="shared" si="14"/>
        <v>0</v>
      </c>
      <c r="AG12" s="22">
        <f t="shared" si="15"/>
        <v>0</v>
      </c>
      <c r="AH12" s="22">
        <f t="shared" si="16"/>
        <v>0</v>
      </c>
      <c r="AI12" s="22">
        <f t="shared" si="17"/>
        <v>0</v>
      </c>
      <c r="AJ12" s="22">
        <f t="shared" si="18"/>
        <v>0</v>
      </c>
      <c r="AK12" s="22">
        <f t="shared" si="19"/>
        <v>0</v>
      </c>
      <c r="AL12" s="22">
        <f t="shared" si="20"/>
        <v>0</v>
      </c>
      <c r="AM12" s="22">
        <f t="shared" si="21"/>
        <v>0</v>
      </c>
      <c r="AN12" s="22">
        <f t="shared" si="22"/>
        <v>0</v>
      </c>
      <c r="AO12" s="22">
        <f t="shared" si="23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2">
        <f t="shared" si="8"/>
        <v>0</v>
      </c>
      <c r="AA13" s="22">
        <f t="shared" si="9"/>
        <v>0</v>
      </c>
      <c r="AB13" s="22">
        <f t="shared" si="10"/>
        <v>0</v>
      </c>
      <c r="AC13" s="22">
        <f t="shared" si="11"/>
        <v>0</v>
      </c>
      <c r="AD13" s="22">
        <f t="shared" si="12"/>
        <v>0</v>
      </c>
      <c r="AE13" s="22">
        <f t="shared" si="13"/>
        <v>0</v>
      </c>
      <c r="AF13" s="22">
        <f t="shared" si="14"/>
        <v>0</v>
      </c>
      <c r="AG13" s="22">
        <f t="shared" si="15"/>
        <v>0</v>
      </c>
      <c r="AH13" s="22">
        <f t="shared" si="16"/>
        <v>0</v>
      </c>
      <c r="AI13" s="22">
        <f t="shared" si="17"/>
        <v>0</v>
      </c>
      <c r="AJ13" s="22">
        <f t="shared" si="18"/>
        <v>0</v>
      </c>
      <c r="AK13" s="22">
        <f t="shared" si="19"/>
        <v>0</v>
      </c>
      <c r="AL13" s="22">
        <f t="shared" si="20"/>
        <v>0</v>
      </c>
      <c r="AM13" s="22">
        <f t="shared" si="21"/>
        <v>0</v>
      </c>
      <c r="AN13" s="22">
        <f t="shared" si="22"/>
        <v>0</v>
      </c>
      <c r="AO13" s="22">
        <f t="shared" si="23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2">
        <f t="shared" si="8"/>
        <v>0</v>
      </c>
      <c r="AA14" s="22">
        <f t="shared" si="9"/>
        <v>0</v>
      </c>
      <c r="AB14" s="22">
        <f t="shared" si="10"/>
        <v>0</v>
      </c>
      <c r="AC14" s="22">
        <f t="shared" si="11"/>
        <v>0</v>
      </c>
      <c r="AD14" s="22">
        <f t="shared" si="12"/>
        <v>0</v>
      </c>
      <c r="AE14" s="22">
        <f t="shared" si="13"/>
        <v>0</v>
      </c>
      <c r="AF14" s="22">
        <f t="shared" si="14"/>
        <v>0</v>
      </c>
      <c r="AG14" s="22">
        <f t="shared" si="15"/>
        <v>0</v>
      </c>
      <c r="AH14" s="22">
        <f t="shared" si="16"/>
        <v>0</v>
      </c>
      <c r="AI14" s="22">
        <f t="shared" si="17"/>
        <v>0</v>
      </c>
      <c r="AJ14" s="22">
        <f t="shared" si="18"/>
        <v>0</v>
      </c>
      <c r="AK14" s="22">
        <f t="shared" si="19"/>
        <v>0</v>
      </c>
      <c r="AL14" s="22">
        <f t="shared" si="20"/>
        <v>0</v>
      </c>
      <c r="AM14" s="22">
        <f t="shared" si="21"/>
        <v>0</v>
      </c>
      <c r="AN14" s="22">
        <f t="shared" si="22"/>
        <v>0</v>
      </c>
      <c r="AO14" s="22">
        <f t="shared" si="23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2">
        <f t="shared" si="8"/>
        <v>0</v>
      </c>
      <c r="AA15" s="22">
        <f t="shared" si="9"/>
        <v>0</v>
      </c>
      <c r="AB15" s="22">
        <f t="shared" si="10"/>
        <v>0</v>
      </c>
      <c r="AC15" s="22">
        <f t="shared" si="11"/>
        <v>0</v>
      </c>
      <c r="AD15" s="22">
        <f t="shared" si="12"/>
        <v>0</v>
      </c>
      <c r="AE15" s="22">
        <f t="shared" si="13"/>
        <v>0</v>
      </c>
      <c r="AF15" s="22">
        <f t="shared" si="14"/>
        <v>0</v>
      </c>
      <c r="AG15" s="22">
        <f t="shared" si="15"/>
        <v>0</v>
      </c>
      <c r="AH15" s="22">
        <f t="shared" si="16"/>
        <v>0</v>
      </c>
      <c r="AI15" s="22">
        <f t="shared" si="17"/>
        <v>0</v>
      </c>
      <c r="AJ15" s="22">
        <f t="shared" si="18"/>
        <v>0</v>
      </c>
      <c r="AK15" s="22">
        <f t="shared" si="19"/>
        <v>0</v>
      </c>
      <c r="AL15" s="22">
        <f t="shared" si="20"/>
        <v>0</v>
      </c>
      <c r="AM15" s="22">
        <f t="shared" si="21"/>
        <v>0</v>
      </c>
      <c r="AN15" s="22">
        <f t="shared" si="22"/>
        <v>0</v>
      </c>
      <c r="AO15" s="22">
        <f t="shared" si="23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2">
        <f t="shared" si="8"/>
        <v>0</v>
      </c>
      <c r="AA16" s="22">
        <f t="shared" si="9"/>
        <v>0</v>
      </c>
      <c r="AB16" s="22">
        <f t="shared" si="10"/>
        <v>0</v>
      </c>
      <c r="AC16" s="22">
        <f t="shared" si="11"/>
        <v>0</v>
      </c>
      <c r="AD16" s="22">
        <f t="shared" si="12"/>
        <v>0</v>
      </c>
      <c r="AE16" s="22">
        <f t="shared" si="13"/>
        <v>0</v>
      </c>
      <c r="AF16" s="22">
        <f t="shared" si="14"/>
        <v>0</v>
      </c>
      <c r="AG16" s="22">
        <f t="shared" si="15"/>
        <v>0</v>
      </c>
      <c r="AH16" s="22">
        <f t="shared" si="16"/>
        <v>0</v>
      </c>
      <c r="AI16" s="22">
        <f t="shared" si="17"/>
        <v>0</v>
      </c>
      <c r="AJ16" s="22">
        <f t="shared" si="18"/>
        <v>0</v>
      </c>
      <c r="AK16" s="22">
        <f t="shared" si="19"/>
        <v>0</v>
      </c>
      <c r="AL16" s="22">
        <f t="shared" si="20"/>
        <v>0</v>
      </c>
      <c r="AM16" s="22">
        <f t="shared" si="21"/>
        <v>0</v>
      </c>
      <c r="AN16" s="22">
        <f t="shared" si="22"/>
        <v>0</v>
      </c>
      <c r="AO16" s="22">
        <f t="shared" si="23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2">
        <f t="shared" si="8"/>
        <v>0</v>
      </c>
      <c r="AA17" s="22">
        <f t="shared" si="9"/>
        <v>0</v>
      </c>
      <c r="AB17" s="22">
        <f t="shared" si="10"/>
        <v>0</v>
      </c>
      <c r="AC17" s="22">
        <f t="shared" si="11"/>
        <v>0</v>
      </c>
      <c r="AD17" s="22">
        <f t="shared" si="12"/>
        <v>0</v>
      </c>
      <c r="AE17" s="22">
        <f t="shared" si="13"/>
        <v>0</v>
      </c>
      <c r="AF17" s="22">
        <f t="shared" si="14"/>
        <v>0</v>
      </c>
      <c r="AG17" s="22">
        <f t="shared" si="15"/>
        <v>0</v>
      </c>
      <c r="AH17" s="22">
        <f t="shared" si="16"/>
        <v>0</v>
      </c>
      <c r="AI17" s="22">
        <f t="shared" si="17"/>
        <v>0</v>
      </c>
      <c r="AJ17" s="22">
        <f t="shared" si="18"/>
        <v>0</v>
      </c>
      <c r="AK17" s="22">
        <f t="shared" si="19"/>
        <v>0</v>
      </c>
      <c r="AL17" s="22">
        <f t="shared" si="20"/>
        <v>0</v>
      </c>
      <c r="AM17" s="22">
        <f t="shared" si="21"/>
        <v>0</v>
      </c>
      <c r="AN17" s="22">
        <f t="shared" si="22"/>
        <v>0</v>
      </c>
      <c r="AO17" s="22">
        <f t="shared" si="23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2">
        <f t="shared" si="8"/>
        <v>0</v>
      </c>
      <c r="AA18" s="22">
        <f t="shared" si="9"/>
        <v>0</v>
      </c>
      <c r="AB18" s="22">
        <f t="shared" si="10"/>
        <v>0</v>
      </c>
      <c r="AC18" s="22">
        <f t="shared" si="11"/>
        <v>0</v>
      </c>
      <c r="AD18" s="22">
        <f t="shared" si="12"/>
        <v>0</v>
      </c>
      <c r="AE18" s="22">
        <f t="shared" si="13"/>
        <v>0</v>
      </c>
      <c r="AF18" s="22">
        <f t="shared" si="14"/>
        <v>0</v>
      </c>
      <c r="AG18" s="22">
        <f t="shared" si="15"/>
        <v>0</v>
      </c>
      <c r="AH18" s="22">
        <f t="shared" si="16"/>
        <v>0</v>
      </c>
      <c r="AI18" s="22">
        <f t="shared" si="17"/>
        <v>0</v>
      </c>
      <c r="AJ18" s="22">
        <f t="shared" si="18"/>
        <v>0</v>
      </c>
      <c r="AK18" s="22">
        <f t="shared" si="19"/>
        <v>0</v>
      </c>
      <c r="AL18" s="22">
        <f t="shared" si="20"/>
        <v>0</v>
      </c>
      <c r="AM18" s="22">
        <f t="shared" si="21"/>
        <v>0</v>
      </c>
      <c r="AN18" s="22">
        <f t="shared" si="22"/>
        <v>0</v>
      </c>
      <c r="AO18" s="22">
        <f t="shared" si="23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2">
        <f t="shared" si="8"/>
        <v>0</v>
      </c>
      <c r="AA19" s="22">
        <f t="shared" si="9"/>
        <v>0</v>
      </c>
      <c r="AB19" s="22">
        <f t="shared" si="10"/>
        <v>0</v>
      </c>
      <c r="AC19" s="22">
        <f t="shared" si="11"/>
        <v>0</v>
      </c>
      <c r="AD19" s="22">
        <f t="shared" si="12"/>
        <v>0</v>
      </c>
      <c r="AE19" s="22">
        <f t="shared" si="13"/>
        <v>0</v>
      </c>
      <c r="AF19" s="22">
        <f t="shared" si="14"/>
        <v>0</v>
      </c>
      <c r="AG19" s="22">
        <f t="shared" si="15"/>
        <v>0</v>
      </c>
      <c r="AH19" s="22">
        <f t="shared" si="16"/>
        <v>0</v>
      </c>
      <c r="AI19" s="22">
        <f t="shared" si="17"/>
        <v>0</v>
      </c>
      <c r="AJ19" s="22">
        <f t="shared" si="18"/>
        <v>0</v>
      </c>
      <c r="AK19" s="22">
        <f t="shared" si="19"/>
        <v>0</v>
      </c>
      <c r="AL19" s="22">
        <f t="shared" si="20"/>
        <v>0</v>
      </c>
      <c r="AM19" s="22">
        <f t="shared" si="21"/>
        <v>0</v>
      </c>
      <c r="AN19" s="22">
        <f t="shared" si="22"/>
        <v>0</v>
      </c>
      <c r="AO19" s="22">
        <f t="shared" si="23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4">IF(ISBLANK(G20),0,1)</f>
        <v>0</v>
      </c>
      <c r="G20" s="12"/>
      <c r="H20" s="16">
        <f t="shared" ref="H20:H43" si="25">IF(ISBLANK(I20),0,1)</f>
        <v>0</v>
      </c>
      <c r="I20" s="12"/>
      <c r="J20" s="16">
        <f t="shared" ref="J20:J43" si="26">IF(ISBLANK(K20),0,1)</f>
        <v>0</v>
      </c>
      <c r="K20" s="12"/>
      <c r="L20" s="16">
        <f t="shared" ref="L20:L43" si="27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2">
        <f t="shared" si="8"/>
        <v>0</v>
      </c>
      <c r="AA20" s="22">
        <f t="shared" si="9"/>
        <v>0</v>
      </c>
      <c r="AB20" s="22">
        <f t="shared" si="10"/>
        <v>0</v>
      </c>
      <c r="AC20" s="22">
        <f t="shared" si="11"/>
        <v>0</v>
      </c>
      <c r="AD20" s="22">
        <f t="shared" si="12"/>
        <v>0</v>
      </c>
      <c r="AE20" s="22">
        <f t="shared" si="13"/>
        <v>0</v>
      </c>
      <c r="AF20" s="22">
        <f t="shared" si="14"/>
        <v>0</v>
      </c>
      <c r="AG20" s="22">
        <f t="shared" si="15"/>
        <v>0</v>
      </c>
      <c r="AH20" s="22">
        <f t="shared" si="16"/>
        <v>0</v>
      </c>
      <c r="AI20" s="22">
        <f t="shared" si="17"/>
        <v>0</v>
      </c>
      <c r="AJ20" s="22">
        <f t="shared" si="18"/>
        <v>0</v>
      </c>
      <c r="AK20" s="22">
        <f t="shared" si="19"/>
        <v>0</v>
      </c>
      <c r="AL20" s="22">
        <f t="shared" si="20"/>
        <v>0</v>
      </c>
      <c r="AM20" s="22">
        <f t="shared" si="21"/>
        <v>0</v>
      </c>
      <c r="AN20" s="22">
        <f t="shared" si="22"/>
        <v>0</v>
      </c>
      <c r="AO20" s="22">
        <f t="shared" si="23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4"/>
        <v>0</v>
      </c>
      <c r="G21" s="11"/>
      <c r="H21" s="16">
        <f t="shared" si="25"/>
        <v>0</v>
      </c>
      <c r="I21" s="11"/>
      <c r="J21" s="16">
        <f t="shared" si="26"/>
        <v>0</v>
      </c>
      <c r="K21" s="11"/>
      <c r="L21" s="16">
        <f t="shared" si="27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2">
        <f t="shared" si="8"/>
        <v>0</v>
      </c>
      <c r="AA21" s="22">
        <f t="shared" si="9"/>
        <v>0</v>
      </c>
      <c r="AB21" s="22">
        <f t="shared" si="10"/>
        <v>0</v>
      </c>
      <c r="AC21" s="22">
        <f t="shared" si="11"/>
        <v>0</v>
      </c>
      <c r="AD21" s="22">
        <f t="shared" si="12"/>
        <v>0</v>
      </c>
      <c r="AE21" s="22">
        <f t="shared" si="13"/>
        <v>0</v>
      </c>
      <c r="AF21" s="22">
        <f t="shared" si="14"/>
        <v>0</v>
      </c>
      <c r="AG21" s="22">
        <f t="shared" si="15"/>
        <v>0</v>
      </c>
      <c r="AH21" s="22">
        <f t="shared" si="16"/>
        <v>0</v>
      </c>
      <c r="AI21" s="22">
        <f t="shared" si="17"/>
        <v>0</v>
      </c>
      <c r="AJ21" s="22">
        <f t="shared" si="18"/>
        <v>0</v>
      </c>
      <c r="AK21" s="22">
        <f t="shared" si="19"/>
        <v>0</v>
      </c>
      <c r="AL21" s="22">
        <f t="shared" si="20"/>
        <v>0</v>
      </c>
      <c r="AM21" s="22">
        <f t="shared" si="21"/>
        <v>0</v>
      </c>
      <c r="AN21" s="22">
        <f t="shared" si="22"/>
        <v>0</v>
      </c>
      <c r="AO21" s="22">
        <f t="shared" si="23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4"/>
        <v>0</v>
      </c>
      <c r="G22" s="12"/>
      <c r="H22" s="16">
        <f t="shared" si="25"/>
        <v>0</v>
      </c>
      <c r="I22" s="12"/>
      <c r="J22" s="16">
        <f t="shared" si="26"/>
        <v>0</v>
      </c>
      <c r="K22" s="12"/>
      <c r="L22" s="16">
        <f t="shared" si="27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2">
        <f t="shared" si="8"/>
        <v>0</v>
      </c>
      <c r="AA22" s="22">
        <f t="shared" si="9"/>
        <v>0</v>
      </c>
      <c r="AB22" s="22">
        <f t="shared" si="10"/>
        <v>0</v>
      </c>
      <c r="AC22" s="22">
        <f t="shared" si="11"/>
        <v>0</v>
      </c>
      <c r="AD22" s="22">
        <f t="shared" si="12"/>
        <v>0</v>
      </c>
      <c r="AE22" s="22">
        <f t="shared" si="13"/>
        <v>0</v>
      </c>
      <c r="AF22" s="22">
        <f t="shared" si="14"/>
        <v>0</v>
      </c>
      <c r="AG22" s="22">
        <f t="shared" si="15"/>
        <v>0</v>
      </c>
      <c r="AH22" s="22">
        <f t="shared" si="16"/>
        <v>0</v>
      </c>
      <c r="AI22" s="22">
        <f t="shared" si="17"/>
        <v>0</v>
      </c>
      <c r="AJ22" s="22">
        <f t="shared" si="18"/>
        <v>0</v>
      </c>
      <c r="AK22" s="22">
        <f t="shared" si="19"/>
        <v>0</v>
      </c>
      <c r="AL22" s="22">
        <f t="shared" si="20"/>
        <v>0</v>
      </c>
      <c r="AM22" s="22">
        <f t="shared" si="21"/>
        <v>0</v>
      </c>
      <c r="AN22" s="22">
        <f t="shared" si="22"/>
        <v>0</v>
      </c>
      <c r="AO22" s="22">
        <f t="shared" si="23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4"/>
        <v>0</v>
      </c>
      <c r="G23" s="11"/>
      <c r="H23" s="16">
        <f t="shared" si="25"/>
        <v>0</v>
      </c>
      <c r="I23" s="11"/>
      <c r="J23" s="16">
        <f t="shared" si="26"/>
        <v>0</v>
      </c>
      <c r="K23" s="11"/>
      <c r="L23" s="16">
        <f t="shared" si="27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2">
        <f t="shared" si="8"/>
        <v>0</v>
      </c>
      <c r="AA23" s="22">
        <f t="shared" si="9"/>
        <v>0</v>
      </c>
      <c r="AB23" s="22">
        <f t="shared" si="10"/>
        <v>0</v>
      </c>
      <c r="AC23" s="22">
        <f t="shared" si="11"/>
        <v>0</v>
      </c>
      <c r="AD23" s="22">
        <f t="shared" si="12"/>
        <v>0</v>
      </c>
      <c r="AE23" s="22">
        <f t="shared" si="13"/>
        <v>0</v>
      </c>
      <c r="AF23" s="22">
        <f t="shared" si="14"/>
        <v>0</v>
      </c>
      <c r="AG23" s="22">
        <f t="shared" si="15"/>
        <v>0</v>
      </c>
      <c r="AH23" s="22">
        <f t="shared" si="16"/>
        <v>0</v>
      </c>
      <c r="AI23" s="22">
        <f t="shared" si="17"/>
        <v>0</v>
      </c>
      <c r="AJ23" s="22">
        <f t="shared" si="18"/>
        <v>0</v>
      </c>
      <c r="AK23" s="22">
        <f t="shared" si="19"/>
        <v>0</v>
      </c>
      <c r="AL23" s="22">
        <f t="shared" si="20"/>
        <v>0</v>
      </c>
      <c r="AM23" s="22">
        <f t="shared" si="21"/>
        <v>0</v>
      </c>
      <c r="AN23" s="22">
        <f t="shared" si="22"/>
        <v>0</v>
      </c>
      <c r="AO23" s="22">
        <f t="shared" si="23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4"/>
        <v>0</v>
      </c>
      <c r="G24" s="12"/>
      <c r="H24" s="16">
        <f t="shared" si="25"/>
        <v>0</v>
      </c>
      <c r="I24" s="12"/>
      <c r="J24" s="16">
        <f t="shared" si="26"/>
        <v>0</v>
      </c>
      <c r="K24" s="12"/>
      <c r="L24" s="16">
        <f t="shared" si="27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2">
        <f t="shared" si="8"/>
        <v>0</v>
      </c>
      <c r="AA24" s="22">
        <f t="shared" si="9"/>
        <v>0</v>
      </c>
      <c r="AB24" s="22">
        <f t="shared" si="10"/>
        <v>0</v>
      </c>
      <c r="AC24" s="22">
        <f t="shared" si="11"/>
        <v>0</v>
      </c>
      <c r="AD24" s="22">
        <f t="shared" si="12"/>
        <v>0</v>
      </c>
      <c r="AE24" s="22">
        <f t="shared" si="13"/>
        <v>0</v>
      </c>
      <c r="AF24" s="22">
        <f t="shared" si="14"/>
        <v>0</v>
      </c>
      <c r="AG24" s="22">
        <f t="shared" si="15"/>
        <v>0</v>
      </c>
      <c r="AH24" s="22">
        <f t="shared" si="16"/>
        <v>0</v>
      </c>
      <c r="AI24" s="22">
        <f t="shared" si="17"/>
        <v>0</v>
      </c>
      <c r="AJ24" s="22">
        <f t="shared" si="18"/>
        <v>0</v>
      </c>
      <c r="AK24" s="22">
        <f t="shared" si="19"/>
        <v>0</v>
      </c>
      <c r="AL24" s="22">
        <f t="shared" si="20"/>
        <v>0</v>
      </c>
      <c r="AM24" s="22">
        <f t="shared" si="21"/>
        <v>0</v>
      </c>
      <c r="AN24" s="22">
        <f t="shared" si="22"/>
        <v>0</v>
      </c>
      <c r="AO24" s="22">
        <f t="shared" si="23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4"/>
        <v>0</v>
      </c>
      <c r="G25" s="11"/>
      <c r="H25" s="16">
        <f t="shared" si="25"/>
        <v>0</v>
      </c>
      <c r="I25" s="11"/>
      <c r="J25" s="16">
        <f t="shared" si="26"/>
        <v>0</v>
      </c>
      <c r="K25" s="11"/>
      <c r="L25" s="16">
        <f t="shared" si="27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2">
        <f t="shared" si="8"/>
        <v>0</v>
      </c>
      <c r="AA25" s="22">
        <f t="shared" si="9"/>
        <v>0</v>
      </c>
      <c r="AB25" s="22">
        <f t="shared" si="10"/>
        <v>0</v>
      </c>
      <c r="AC25" s="22">
        <f t="shared" si="11"/>
        <v>0</v>
      </c>
      <c r="AD25" s="22">
        <f t="shared" si="12"/>
        <v>0</v>
      </c>
      <c r="AE25" s="22">
        <f t="shared" si="13"/>
        <v>0</v>
      </c>
      <c r="AF25" s="22">
        <f t="shared" si="14"/>
        <v>0</v>
      </c>
      <c r="AG25" s="22">
        <f t="shared" si="15"/>
        <v>0</v>
      </c>
      <c r="AH25" s="22">
        <f t="shared" si="16"/>
        <v>0</v>
      </c>
      <c r="AI25" s="22">
        <f t="shared" si="17"/>
        <v>0</v>
      </c>
      <c r="AJ25" s="22">
        <f t="shared" si="18"/>
        <v>0</v>
      </c>
      <c r="AK25" s="22">
        <f t="shared" si="19"/>
        <v>0</v>
      </c>
      <c r="AL25" s="22">
        <f t="shared" si="20"/>
        <v>0</v>
      </c>
      <c r="AM25" s="22">
        <f t="shared" si="21"/>
        <v>0</v>
      </c>
      <c r="AN25" s="22">
        <f t="shared" si="22"/>
        <v>0</v>
      </c>
      <c r="AO25" s="22">
        <f t="shared" si="23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4"/>
        <v>0</v>
      </c>
      <c r="G26" s="12"/>
      <c r="H26" s="16">
        <f t="shared" si="25"/>
        <v>0</v>
      </c>
      <c r="I26" s="12"/>
      <c r="J26" s="16">
        <f t="shared" si="26"/>
        <v>0</v>
      </c>
      <c r="K26" s="12"/>
      <c r="L26" s="16">
        <f t="shared" si="27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2">
        <f t="shared" si="8"/>
        <v>0</v>
      </c>
      <c r="AA26" s="22">
        <f t="shared" si="9"/>
        <v>0</v>
      </c>
      <c r="AB26" s="22">
        <f t="shared" si="10"/>
        <v>0</v>
      </c>
      <c r="AC26" s="22">
        <f t="shared" si="11"/>
        <v>0</v>
      </c>
      <c r="AD26" s="22">
        <f t="shared" si="12"/>
        <v>0</v>
      </c>
      <c r="AE26" s="22">
        <f t="shared" si="13"/>
        <v>0</v>
      </c>
      <c r="AF26" s="22">
        <f t="shared" si="14"/>
        <v>0</v>
      </c>
      <c r="AG26" s="22">
        <f t="shared" si="15"/>
        <v>0</v>
      </c>
      <c r="AH26" s="22">
        <f t="shared" si="16"/>
        <v>0</v>
      </c>
      <c r="AI26" s="22">
        <f t="shared" si="17"/>
        <v>0</v>
      </c>
      <c r="AJ26" s="22">
        <f t="shared" si="18"/>
        <v>0</v>
      </c>
      <c r="AK26" s="22">
        <f t="shared" si="19"/>
        <v>0</v>
      </c>
      <c r="AL26" s="22">
        <f t="shared" si="20"/>
        <v>0</v>
      </c>
      <c r="AM26" s="22">
        <f t="shared" si="21"/>
        <v>0</v>
      </c>
      <c r="AN26" s="22">
        <f t="shared" si="22"/>
        <v>0</v>
      </c>
      <c r="AO26" s="22">
        <f t="shared" si="23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4"/>
        <v>0</v>
      </c>
      <c r="G27" s="11"/>
      <c r="H27" s="16">
        <f t="shared" si="25"/>
        <v>0</v>
      </c>
      <c r="I27" s="11"/>
      <c r="J27" s="16">
        <f t="shared" si="26"/>
        <v>0</v>
      </c>
      <c r="K27" s="11"/>
      <c r="L27" s="16">
        <f t="shared" si="27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2">
        <f t="shared" si="8"/>
        <v>0</v>
      </c>
      <c r="AA27" s="22">
        <f t="shared" si="9"/>
        <v>0</v>
      </c>
      <c r="AB27" s="22">
        <f t="shared" si="10"/>
        <v>0</v>
      </c>
      <c r="AC27" s="22">
        <f t="shared" si="11"/>
        <v>0</v>
      </c>
      <c r="AD27" s="22">
        <f t="shared" si="12"/>
        <v>0</v>
      </c>
      <c r="AE27" s="22">
        <f t="shared" si="13"/>
        <v>0</v>
      </c>
      <c r="AF27" s="22">
        <f t="shared" si="14"/>
        <v>0</v>
      </c>
      <c r="AG27" s="22">
        <f t="shared" si="15"/>
        <v>0</v>
      </c>
      <c r="AH27" s="22">
        <f t="shared" si="16"/>
        <v>0</v>
      </c>
      <c r="AI27" s="22">
        <f t="shared" si="17"/>
        <v>0</v>
      </c>
      <c r="AJ27" s="22">
        <f t="shared" si="18"/>
        <v>0</v>
      </c>
      <c r="AK27" s="22">
        <f t="shared" si="19"/>
        <v>0</v>
      </c>
      <c r="AL27" s="22">
        <f t="shared" si="20"/>
        <v>0</v>
      </c>
      <c r="AM27" s="22">
        <f t="shared" si="21"/>
        <v>0</v>
      </c>
      <c r="AN27" s="22">
        <f t="shared" si="22"/>
        <v>0</v>
      </c>
      <c r="AO27" s="22">
        <f t="shared" si="23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4"/>
        <v>0</v>
      </c>
      <c r="G28" s="12"/>
      <c r="H28" s="16">
        <f t="shared" si="25"/>
        <v>0</v>
      </c>
      <c r="I28" s="12"/>
      <c r="J28" s="16">
        <f t="shared" si="26"/>
        <v>0</v>
      </c>
      <c r="K28" s="12"/>
      <c r="L28" s="16">
        <f t="shared" si="27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2">
        <f t="shared" si="8"/>
        <v>0</v>
      </c>
      <c r="AA28" s="22">
        <f t="shared" si="9"/>
        <v>0</v>
      </c>
      <c r="AB28" s="22">
        <f t="shared" si="10"/>
        <v>0</v>
      </c>
      <c r="AC28" s="22">
        <f t="shared" si="11"/>
        <v>0</v>
      </c>
      <c r="AD28" s="22">
        <f t="shared" si="12"/>
        <v>0</v>
      </c>
      <c r="AE28" s="22">
        <f t="shared" si="13"/>
        <v>0</v>
      </c>
      <c r="AF28" s="22">
        <f t="shared" si="14"/>
        <v>0</v>
      </c>
      <c r="AG28" s="22">
        <f t="shared" si="15"/>
        <v>0</v>
      </c>
      <c r="AH28" s="22">
        <f t="shared" si="16"/>
        <v>0</v>
      </c>
      <c r="AI28" s="22">
        <f t="shared" si="17"/>
        <v>0</v>
      </c>
      <c r="AJ28" s="22">
        <f t="shared" si="18"/>
        <v>0</v>
      </c>
      <c r="AK28" s="22">
        <f t="shared" si="19"/>
        <v>0</v>
      </c>
      <c r="AL28" s="22">
        <f t="shared" si="20"/>
        <v>0</v>
      </c>
      <c r="AM28" s="22">
        <f t="shared" si="21"/>
        <v>0</v>
      </c>
      <c r="AN28" s="22">
        <f t="shared" si="22"/>
        <v>0</v>
      </c>
      <c r="AO28" s="22">
        <f t="shared" si="23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4"/>
        <v>0</v>
      </c>
      <c r="G29" s="11"/>
      <c r="H29" s="16">
        <f t="shared" si="25"/>
        <v>0</v>
      </c>
      <c r="I29" s="11"/>
      <c r="J29" s="16">
        <f t="shared" si="26"/>
        <v>0</v>
      </c>
      <c r="K29" s="11"/>
      <c r="L29" s="16">
        <f t="shared" si="27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2">
        <f t="shared" si="8"/>
        <v>0</v>
      </c>
      <c r="AA29" s="22">
        <f t="shared" si="9"/>
        <v>0</v>
      </c>
      <c r="AB29" s="22">
        <f t="shared" si="10"/>
        <v>0</v>
      </c>
      <c r="AC29" s="22">
        <f t="shared" si="11"/>
        <v>0</v>
      </c>
      <c r="AD29" s="22">
        <f t="shared" si="12"/>
        <v>0</v>
      </c>
      <c r="AE29" s="22">
        <f t="shared" si="13"/>
        <v>0</v>
      </c>
      <c r="AF29" s="22">
        <f t="shared" si="14"/>
        <v>0</v>
      </c>
      <c r="AG29" s="22">
        <f t="shared" si="15"/>
        <v>0</v>
      </c>
      <c r="AH29" s="22">
        <f t="shared" si="16"/>
        <v>0</v>
      </c>
      <c r="AI29" s="22">
        <f t="shared" si="17"/>
        <v>0</v>
      </c>
      <c r="AJ29" s="22">
        <f t="shared" si="18"/>
        <v>0</v>
      </c>
      <c r="AK29" s="22">
        <f t="shared" si="19"/>
        <v>0</v>
      </c>
      <c r="AL29" s="22">
        <f t="shared" si="20"/>
        <v>0</v>
      </c>
      <c r="AM29" s="22">
        <f t="shared" si="21"/>
        <v>0</v>
      </c>
      <c r="AN29" s="22">
        <f t="shared" si="22"/>
        <v>0</v>
      </c>
      <c r="AO29" s="22">
        <f t="shared" si="23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4"/>
        <v>0</v>
      </c>
      <c r="G30" s="12"/>
      <c r="H30" s="16">
        <f t="shared" si="25"/>
        <v>0</v>
      </c>
      <c r="I30" s="12"/>
      <c r="J30" s="16">
        <f t="shared" si="26"/>
        <v>0</v>
      </c>
      <c r="K30" s="12"/>
      <c r="L30" s="16">
        <f t="shared" si="27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2">
        <f t="shared" si="8"/>
        <v>0</v>
      </c>
      <c r="AA30" s="22">
        <f t="shared" si="9"/>
        <v>0</v>
      </c>
      <c r="AB30" s="22">
        <f t="shared" si="10"/>
        <v>0</v>
      </c>
      <c r="AC30" s="22">
        <f t="shared" si="11"/>
        <v>0</v>
      </c>
      <c r="AD30" s="22">
        <f t="shared" si="12"/>
        <v>0</v>
      </c>
      <c r="AE30" s="22">
        <f t="shared" si="13"/>
        <v>0</v>
      </c>
      <c r="AF30" s="22">
        <f t="shared" si="14"/>
        <v>0</v>
      </c>
      <c r="AG30" s="22">
        <f t="shared" si="15"/>
        <v>0</v>
      </c>
      <c r="AH30" s="22">
        <f t="shared" si="16"/>
        <v>0</v>
      </c>
      <c r="AI30" s="22">
        <f t="shared" si="17"/>
        <v>0</v>
      </c>
      <c r="AJ30" s="22">
        <f t="shared" si="18"/>
        <v>0</v>
      </c>
      <c r="AK30" s="22">
        <f t="shared" si="19"/>
        <v>0</v>
      </c>
      <c r="AL30" s="22">
        <f t="shared" si="20"/>
        <v>0</v>
      </c>
      <c r="AM30" s="22">
        <f t="shared" si="21"/>
        <v>0</v>
      </c>
      <c r="AN30" s="22">
        <f t="shared" si="22"/>
        <v>0</v>
      </c>
      <c r="AO30" s="22">
        <f t="shared" si="23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4"/>
        <v>0</v>
      </c>
      <c r="G31" s="11"/>
      <c r="H31" s="16">
        <f t="shared" si="25"/>
        <v>0</v>
      </c>
      <c r="I31" s="11"/>
      <c r="J31" s="16">
        <f t="shared" si="26"/>
        <v>0</v>
      </c>
      <c r="K31" s="11"/>
      <c r="L31" s="16">
        <f t="shared" si="27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2">
        <f t="shared" si="8"/>
        <v>0</v>
      </c>
      <c r="AA31" s="22">
        <f t="shared" si="9"/>
        <v>0</v>
      </c>
      <c r="AB31" s="22">
        <f t="shared" si="10"/>
        <v>0</v>
      </c>
      <c r="AC31" s="22">
        <f t="shared" si="11"/>
        <v>0</v>
      </c>
      <c r="AD31" s="22">
        <f t="shared" si="12"/>
        <v>0</v>
      </c>
      <c r="AE31" s="22">
        <f t="shared" si="13"/>
        <v>0</v>
      </c>
      <c r="AF31" s="22">
        <f t="shared" si="14"/>
        <v>0</v>
      </c>
      <c r="AG31" s="22">
        <f t="shared" si="15"/>
        <v>0</v>
      </c>
      <c r="AH31" s="22">
        <f t="shared" si="16"/>
        <v>0</v>
      </c>
      <c r="AI31" s="22">
        <f t="shared" si="17"/>
        <v>0</v>
      </c>
      <c r="AJ31" s="22">
        <f t="shared" si="18"/>
        <v>0</v>
      </c>
      <c r="AK31" s="22">
        <f t="shared" si="19"/>
        <v>0</v>
      </c>
      <c r="AL31" s="22">
        <f t="shared" si="20"/>
        <v>0</v>
      </c>
      <c r="AM31" s="22">
        <f t="shared" si="21"/>
        <v>0</v>
      </c>
      <c r="AN31" s="22">
        <f t="shared" si="22"/>
        <v>0</v>
      </c>
      <c r="AO31" s="22">
        <f t="shared" si="23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4"/>
        <v>0</v>
      </c>
      <c r="G32" s="12"/>
      <c r="H32" s="16">
        <f t="shared" si="25"/>
        <v>0</v>
      </c>
      <c r="I32" s="12"/>
      <c r="J32" s="16">
        <f t="shared" si="26"/>
        <v>0</v>
      </c>
      <c r="K32" s="12"/>
      <c r="L32" s="16">
        <f t="shared" si="27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2">
        <f t="shared" si="8"/>
        <v>0</v>
      </c>
      <c r="AA32" s="22">
        <f t="shared" si="9"/>
        <v>0</v>
      </c>
      <c r="AB32" s="22">
        <f t="shared" si="10"/>
        <v>0</v>
      </c>
      <c r="AC32" s="22">
        <f t="shared" si="11"/>
        <v>0</v>
      </c>
      <c r="AD32" s="22">
        <f t="shared" si="12"/>
        <v>0</v>
      </c>
      <c r="AE32" s="22">
        <f t="shared" si="13"/>
        <v>0</v>
      </c>
      <c r="AF32" s="22">
        <f t="shared" si="14"/>
        <v>0</v>
      </c>
      <c r="AG32" s="22">
        <f t="shared" si="15"/>
        <v>0</v>
      </c>
      <c r="AH32" s="22">
        <f t="shared" si="16"/>
        <v>0</v>
      </c>
      <c r="AI32" s="22">
        <f t="shared" si="17"/>
        <v>0</v>
      </c>
      <c r="AJ32" s="22">
        <f t="shared" si="18"/>
        <v>0</v>
      </c>
      <c r="AK32" s="22">
        <f t="shared" si="19"/>
        <v>0</v>
      </c>
      <c r="AL32" s="22">
        <f t="shared" si="20"/>
        <v>0</v>
      </c>
      <c r="AM32" s="22">
        <f t="shared" si="21"/>
        <v>0</v>
      </c>
      <c r="AN32" s="22">
        <f t="shared" si="22"/>
        <v>0</v>
      </c>
      <c r="AO32" s="22">
        <f t="shared" si="23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4"/>
        <v>0</v>
      </c>
      <c r="G33" s="11"/>
      <c r="H33" s="16">
        <f t="shared" si="25"/>
        <v>0</v>
      </c>
      <c r="I33" s="11"/>
      <c r="J33" s="16">
        <f t="shared" si="26"/>
        <v>0</v>
      </c>
      <c r="K33" s="11"/>
      <c r="L33" s="16">
        <f t="shared" si="27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2">
        <f t="shared" si="8"/>
        <v>0</v>
      </c>
      <c r="AA33" s="22">
        <f t="shared" si="9"/>
        <v>0</v>
      </c>
      <c r="AB33" s="22">
        <f t="shared" si="10"/>
        <v>0</v>
      </c>
      <c r="AC33" s="22">
        <f t="shared" si="11"/>
        <v>0</v>
      </c>
      <c r="AD33" s="22">
        <f t="shared" si="12"/>
        <v>0</v>
      </c>
      <c r="AE33" s="22">
        <f t="shared" si="13"/>
        <v>0</v>
      </c>
      <c r="AF33" s="22">
        <f t="shared" si="14"/>
        <v>0</v>
      </c>
      <c r="AG33" s="22">
        <f t="shared" si="15"/>
        <v>0</v>
      </c>
      <c r="AH33" s="22">
        <f t="shared" si="16"/>
        <v>0</v>
      </c>
      <c r="AI33" s="22">
        <f t="shared" si="17"/>
        <v>0</v>
      </c>
      <c r="AJ33" s="22">
        <f t="shared" si="18"/>
        <v>0</v>
      </c>
      <c r="AK33" s="22">
        <f t="shared" si="19"/>
        <v>0</v>
      </c>
      <c r="AL33" s="22">
        <f t="shared" si="20"/>
        <v>0</v>
      </c>
      <c r="AM33" s="22">
        <f t="shared" si="21"/>
        <v>0</v>
      </c>
      <c r="AN33" s="22">
        <f t="shared" si="22"/>
        <v>0</v>
      </c>
      <c r="AO33" s="22">
        <f t="shared" si="23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4"/>
        <v>0</v>
      </c>
      <c r="G34" s="12"/>
      <c r="H34" s="16">
        <f t="shared" si="25"/>
        <v>0</v>
      </c>
      <c r="I34" s="12"/>
      <c r="J34" s="16">
        <f t="shared" si="26"/>
        <v>0</v>
      </c>
      <c r="K34" s="12"/>
      <c r="L34" s="16">
        <f t="shared" si="27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2">
        <f t="shared" si="8"/>
        <v>0</v>
      </c>
      <c r="AA34" s="22">
        <f t="shared" si="9"/>
        <v>0</v>
      </c>
      <c r="AB34" s="22">
        <f t="shared" si="10"/>
        <v>0</v>
      </c>
      <c r="AC34" s="22">
        <f t="shared" si="11"/>
        <v>0</v>
      </c>
      <c r="AD34" s="22">
        <f t="shared" si="12"/>
        <v>0</v>
      </c>
      <c r="AE34" s="22">
        <f t="shared" si="13"/>
        <v>0</v>
      </c>
      <c r="AF34" s="22">
        <f t="shared" si="14"/>
        <v>0</v>
      </c>
      <c r="AG34" s="22">
        <f t="shared" si="15"/>
        <v>0</v>
      </c>
      <c r="AH34" s="22">
        <f t="shared" si="16"/>
        <v>0</v>
      </c>
      <c r="AI34" s="22">
        <f t="shared" si="17"/>
        <v>0</v>
      </c>
      <c r="AJ34" s="22">
        <f t="shared" si="18"/>
        <v>0</v>
      </c>
      <c r="AK34" s="22">
        <f t="shared" si="19"/>
        <v>0</v>
      </c>
      <c r="AL34" s="22">
        <f t="shared" si="20"/>
        <v>0</v>
      </c>
      <c r="AM34" s="22">
        <f t="shared" si="21"/>
        <v>0</v>
      </c>
      <c r="AN34" s="22">
        <f t="shared" si="22"/>
        <v>0</v>
      </c>
      <c r="AO34" s="22">
        <f t="shared" si="23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4"/>
        <v>0</v>
      </c>
      <c r="G35" s="11"/>
      <c r="H35" s="16">
        <f t="shared" si="25"/>
        <v>0</v>
      </c>
      <c r="I35" s="11"/>
      <c r="J35" s="16">
        <f t="shared" si="26"/>
        <v>0</v>
      </c>
      <c r="K35" s="11"/>
      <c r="L35" s="16">
        <f t="shared" si="27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2">
        <f t="shared" si="8"/>
        <v>0</v>
      </c>
      <c r="AA35" s="22">
        <f t="shared" si="9"/>
        <v>0</v>
      </c>
      <c r="AB35" s="22">
        <f t="shared" si="10"/>
        <v>0</v>
      </c>
      <c r="AC35" s="22">
        <f t="shared" si="11"/>
        <v>0</v>
      </c>
      <c r="AD35" s="22">
        <f t="shared" si="12"/>
        <v>0</v>
      </c>
      <c r="AE35" s="22">
        <f t="shared" si="13"/>
        <v>0</v>
      </c>
      <c r="AF35" s="22">
        <f t="shared" si="14"/>
        <v>0</v>
      </c>
      <c r="AG35" s="22">
        <f t="shared" si="15"/>
        <v>0</v>
      </c>
      <c r="AH35" s="22">
        <f t="shared" si="16"/>
        <v>0</v>
      </c>
      <c r="AI35" s="22">
        <f t="shared" si="17"/>
        <v>0</v>
      </c>
      <c r="AJ35" s="22">
        <f t="shared" si="18"/>
        <v>0</v>
      </c>
      <c r="AK35" s="22">
        <f t="shared" si="19"/>
        <v>0</v>
      </c>
      <c r="AL35" s="22">
        <f t="shared" si="20"/>
        <v>0</v>
      </c>
      <c r="AM35" s="22">
        <f t="shared" si="21"/>
        <v>0</v>
      </c>
      <c r="AN35" s="22">
        <f t="shared" si="22"/>
        <v>0</v>
      </c>
      <c r="AO35" s="22">
        <f t="shared" si="23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4"/>
        <v>0</v>
      </c>
      <c r="G36" s="12"/>
      <c r="H36" s="16">
        <f t="shared" si="25"/>
        <v>0</v>
      </c>
      <c r="I36" s="12"/>
      <c r="J36" s="16">
        <f t="shared" si="26"/>
        <v>0</v>
      </c>
      <c r="K36" s="12"/>
      <c r="L36" s="16">
        <f t="shared" si="27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2">
        <f t="shared" si="8"/>
        <v>0</v>
      </c>
      <c r="AA36" s="22">
        <f t="shared" si="9"/>
        <v>0</v>
      </c>
      <c r="AB36" s="22">
        <f t="shared" si="10"/>
        <v>0</v>
      </c>
      <c r="AC36" s="22">
        <f t="shared" si="11"/>
        <v>0</v>
      </c>
      <c r="AD36" s="22">
        <f t="shared" si="12"/>
        <v>0</v>
      </c>
      <c r="AE36" s="22">
        <f t="shared" si="13"/>
        <v>0</v>
      </c>
      <c r="AF36" s="22">
        <f t="shared" si="14"/>
        <v>0</v>
      </c>
      <c r="AG36" s="22">
        <f t="shared" si="15"/>
        <v>0</v>
      </c>
      <c r="AH36" s="22">
        <f t="shared" si="16"/>
        <v>0</v>
      </c>
      <c r="AI36" s="22">
        <f t="shared" si="17"/>
        <v>0</v>
      </c>
      <c r="AJ36" s="22">
        <f t="shared" si="18"/>
        <v>0</v>
      </c>
      <c r="AK36" s="22">
        <f t="shared" si="19"/>
        <v>0</v>
      </c>
      <c r="AL36" s="22">
        <f t="shared" si="20"/>
        <v>0</v>
      </c>
      <c r="AM36" s="22">
        <f t="shared" si="21"/>
        <v>0</v>
      </c>
      <c r="AN36" s="22">
        <f t="shared" si="22"/>
        <v>0</v>
      </c>
      <c r="AO36" s="22">
        <f t="shared" si="23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4"/>
        <v>0</v>
      </c>
      <c r="G37" s="11"/>
      <c r="H37" s="16">
        <f t="shared" si="25"/>
        <v>0</v>
      </c>
      <c r="I37" s="11"/>
      <c r="J37" s="16">
        <f t="shared" si="26"/>
        <v>0</v>
      </c>
      <c r="K37" s="11"/>
      <c r="L37" s="16">
        <f t="shared" si="27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2">
        <f t="shared" si="8"/>
        <v>0</v>
      </c>
      <c r="AA37" s="22">
        <f t="shared" si="9"/>
        <v>0</v>
      </c>
      <c r="AB37" s="22">
        <f t="shared" si="10"/>
        <v>0</v>
      </c>
      <c r="AC37" s="22">
        <f t="shared" si="11"/>
        <v>0</v>
      </c>
      <c r="AD37" s="22">
        <f t="shared" si="12"/>
        <v>0</v>
      </c>
      <c r="AE37" s="22">
        <f t="shared" si="13"/>
        <v>0</v>
      </c>
      <c r="AF37" s="22">
        <f t="shared" si="14"/>
        <v>0</v>
      </c>
      <c r="AG37" s="22">
        <f t="shared" si="15"/>
        <v>0</v>
      </c>
      <c r="AH37" s="22">
        <f t="shared" si="16"/>
        <v>0</v>
      </c>
      <c r="AI37" s="22">
        <f t="shared" si="17"/>
        <v>0</v>
      </c>
      <c r="AJ37" s="22">
        <f t="shared" si="18"/>
        <v>0</v>
      </c>
      <c r="AK37" s="22">
        <f t="shared" si="19"/>
        <v>0</v>
      </c>
      <c r="AL37" s="22">
        <f t="shared" si="20"/>
        <v>0</v>
      </c>
      <c r="AM37" s="22">
        <f t="shared" si="21"/>
        <v>0</v>
      </c>
      <c r="AN37" s="22">
        <f t="shared" si="22"/>
        <v>0</v>
      </c>
      <c r="AO37" s="22">
        <f t="shared" si="23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4"/>
        <v>0</v>
      </c>
      <c r="G38" s="12"/>
      <c r="H38" s="16">
        <f t="shared" si="25"/>
        <v>0</v>
      </c>
      <c r="I38" s="12"/>
      <c r="J38" s="16">
        <f t="shared" si="26"/>
        <v>0</v>
      </c>
      <c r="K38" s="12"/>
      <c r="L38" s="16">
        <f t="shared" si="27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2">
        <f t="shared" si="8"/>
        <v>0</v>
      </c>
      <c r="AA38" s="22">
        <f t="shared" si="9"/>
        <v>0</v>
      </c>
      <c r="AB38" s="22">
        <f t="shared" si="10"/>
        <v>0</v>
      </c>
      <c r="AC38" s="22">
        <f t="shared" si="11"/>
        <v>0</v>
      </c>
      <c r="AD38" s="22">
        <f t="shared" si="12"/>
        <v>0</v>
      </c>
      <c r="AE38" s="22">
        <f t="shared" si="13"/>
        <v>0</v>
      </c>
      <c r="AF38" s="22">
        <f t="shared" si="14"/>
        <v>0</v>
      </c>
      <c r="AG38" s="22">
        <f t="shared" si="15"/>
        <v>0</v>
      </c>
      <c r="AH38" s="22">
        <f t="shared" si="16"/>
        <v>0</v>
      </c>
      <c r="AI38" s="22">
        <f t="shared" si="17"/>
        <v>0</v>
      </c>
      <c r="AJ38" s="22">
        <f t="shared" si="18"/>
        <v>0</v>
      </c>
      <c r="AK38" s="22">
        <f t="shared" si="19"/>
        <v>0</v>
      </c>
      <c r="AL38" s="22">
        <f t="shared" si="20"/>
        <v>0</v>
      </c>
      <c r="AM38" s="22">
        <f t="shared" si="21"/>
        <v>0</v>
      </c>
      <c r="AN38" s="22">
        <f t="shared" si="22"/>
        <v>0</v>
      </c>
      <c r="AO38" s="22">
        <f t="shared" si="23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4"/>
        <v>0</v>
      </c>
      <c r="G39" s="11"/>
      <c r="H39" s="16">
        <f t="shared" si="25"/>
        <v>0</v>
      </c>
      <c r="I39" s="11"/>
      <c r="J39" s="16">
        <f t="shared" si="26"/>
        <v>0</v>
      </c>
      <c r="K39" s="11"/>
      <c r="L39" s="16">
        <f t="shared" si="27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2">
        <f t="shared" si="8"/>
        <v>0</v>
      </c>
      <c r="AA39" s="22">
        <f t="shared" si="9"/>
        <v>0</v>
      </c>
      <c r="AB39" s="22">
        <f t="shared" si="10"/>
        <v>0</v>
      </c>
      <c r="AC39" s="22">
        <f t="shared" si="11"/>
        <v>0</v>
      </c>
      <c r="AD39" s="22">
        <f t="shared" si="12"/>
        <v>0</v>
      </c>
      <c r="AE39" s="22">
        <f t="shared" si="13"/>
        <v>0</v>
      </c>
      <c r="AF39" s="22">
        <f t="shared" si="14"/>
        <v>0</v>
      </c>
      <c r="AG39" s="22">
        <f t="shared" si="15"/>
        <v>0</v>
      </c>
      <c r="AH39" s="22">
        <f t="shared" si="16"/>
        <v>0</v>
      </c>
      <c r="AI39" s="22">
        <f t="shared" si="17"/>
        <v>0</v>
      </c>
      <c r="AJ39" s="22">
        <f t="shared" si="18"/>
        <v>0</v>
      </c>
      <c r="AK39" s="22">
        <f t="shared" si="19"/>
        <v>0</v>
      </c>
      <c r="AL39" s="22">
        <f t="shared" si="20"/>
        <v>0</v>
      </c>
      <c r="AM39" s="22">
        <f t="shared" si="21"/>
        <v>0</v>
      </c>
      <c r="AN39" s="22">
        <f t="shared" si="22"/>
        <v>0</v>
      </c>
      <c r="AO39" s="22">
        <f t="shared" si="23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4"/>
        <v>0</v>
      </c>
      <c r="G40" s="12"/>
      <c r="H40" s="16">
        <f t="shared" si="25"/>
        <v>0</v>
      </c>
      <c r="I40" s="12"/>
      <c r="J40" s="16">
        <f t="shared" si="26"/>
        <v>0</v>
      </c>
      <c r="K40" s="12"/>
      <c r="L40" s="16">
        <f t="shared" si="27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2">
        <f t="shared" si="8"/>
        <v>0</v>
      </c>
      <c r="AA40" s="22">
        <f t="shared" si="9"/>
        <v>0</v>
      </c>
      <c r="AB40" s="22">
        <f t="shared" si="10"/>
        <v>0</v>
      </c>
      <c r="AC40" s="22">
        <f t="shared" si="11"/>
        <v>0</v>
      </c>
      <c r="AD40" s="22">
        <f t="shared" si="12"/>
        <v>0</v>
      </c>
      <c r="AE40" s="22">
        <f t="shared" si="13"/>
        <v>0</v>
      </c>
      <c r="AF40" s="22">
        <f t="shared" si="14"/>
        <v>0</v>
      </c>
      <c r="AG40" s="22">
        <f t="shared" si="15"/>
        <v>0</v>
      </c>
      <c r="AH40" s="22">
        <f t="shared" si="16"/>
        <v>0</v>
      </c>
      <c r="AI40" s="22">
        <f t="shared" si="17"/>
        <v>0</v>
      </c>
      <c r="AJ40" s="22">
        <f t="shared" si="18"/>
        <v>0</v>
      </c>
      <c r="AK40" s="22">
        <f t="shared" si="19"/>
        <v>0</v>
      </c>
      <c r="AL40" s="22">
        <f t="shared" si="20"/>
        <v>0</v>
      </c>
      <c r="AM40" s="22">
        <f t="shared" si="21"/>
        <v>0</v>
      </c>
      <c r="AN40" s="22">
        <f t="shared" si="22"/>
        <v>0</v>
      </c>
      <c r="AO40" s="22">
        <f t="shared" si="23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4"/>
        <v>0</v>
      </c>
      <c r="G41" s="11"/>
      <c r="H41" s="16">
        <f t="shared" si="25"/>
        <v>0</v>
      </c>
      <c r="I41" s="11"/>
      <c r="J41" s="16">
        <f t="shared" si="26"/>
        <v>0</v>
      </c>
      <c r="K41" s="11"/>
      <c r="L41" s="16">
        <f t="shared" si="27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2">
        <f t="shared" si="8"/>
        <v>0</v>
      </c>
      <c r="AA41" s="22">
        <f t="shared" si="9"/>
        <v>0</v>
      </c>
      <c r="AB41" s="22">
        <f t="shared" si="10"/>
        <v>0</v>
      </c>
      <c r="AC41" s="22">
        <f t="shared" si="11"/>
        <v>0</v>
      </c>
      <c r="AD41" s="22">
        <f t="shared" si="12"/>
        <v>0</v>
      </c>
      <c r="AE41" s="22">
        <f t="shared" si="13"/>
        <v>0</v>
      </c>
      <c r="AF41" s="22">
        <f t="shared" si="14"/>
        <v>0</v>
      </c>
      <c r="AG41" s="22">
        <f t="shared" si="15"/>
        <v>0</v>
      </c>
      <c r="AH41" s="22">
        <f t="shared" si="16"/>
        <v>0</v>
      </c>
      <c r="AI41" s="22">
        <f t="shared" si="17"/>
        <v>0</v>
      </c>
      <c r="AJ41" s="22">
        <f t="shared" si="18"/>
        <v>0</v>
      </c>
      <c r="AK41" s="22">
        <f t="shared" si="19"/>
        <v>0</v>
      </c>
      <c r="AL41" s="22">
        <f t="shared" si="20"/>
        <v>0</v>
      </c>
      <c r="AM41" s="22">
        <f t="shared" si="21"/>
        <v>0</v>
      </c>
      <c r="AN41" s="22">
        <f t="shared" si="22"/>
        <v>0</v>
      </c>
      <c r="AO41" s="22">
        <f t="shared" si="23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4"/>
        <v>0</v>
      </c>
      <c r="G42" s="12"/>
      <c r="H42" s="16">
        <f t="shared" si="25"/>
        <v>0</v>
      </c>
      <c r="I42" s="12"/>
      <c r="J42" s="16">
        <f t="shared" si="26"/>
        <v>0</v>
      </c>
      <c r="K42" s="12"/>
      <c r="L42" s="16">
        <f t="shared" si="27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2">
        <f t="shared" si="8"/>
        <v>0</v>
      </c>
      <c r="AA42" s="22">
        <f t="shared" si="9"/>
        <v>0</v>
      </c>
      <c r="AB42" s="22">
        <f t="shared" si="10"/>
        <v>0</v>
      </c>
      <c r="AC42" s="22">
        <f t="shared" si="11"/>
        <v>0</v>
      </c>
      <c r="AD42" s="22">
        <f t="shared" si="12"/>
        <v>0</v>
      </c>
      <c r="AE42" s="22">
        <f t="shared" si="13"/>
        <v>0</v>
      </c>
      <c r="AF42" s="22">
        <f t="shared" si="14"/>
        <v>0</v>
      </c>
      <c r="AG42" s="22">
        <f t="shared" si="15"/>
        <v>0</v>
      </c>
      <c r="AH42" s="22">
        <f t="shared" si="16"/>
        <v>0</v>
      </c>
      <c r="AI42" s="22">
        <f t="shared" si="17"/>
        <v>0</v>
      </c>
      <c r="AJ42" s="22">
        <f t="shared" si="18"/>
        <v>0</v>
      </c>
      <c r="AK42" s="22">
        <f t="shared" si="19"/>
        <v>0</v>
      </c>
      <c r="AL42" s="22">
        <f t="shared" si="20"/>
        <v>0</v>
      </c>
      <c r="AM42" s="22">
        <f t="shared" si="21"/>
        <v>0</v>
      </c>
      <c r="AN42" s="22">
        <f t="shared" si="22"/>
        <v>0</v>
      </c>
      <c r="AO42" s="22">
        <f t="shared" si="23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4"/>
        <v>0</v>
      </c>
      <c r="G43" s="13"/>
      <c r="H43" s="16">
        <f t="shared" si="25"/>
        <v>0</v>
      </c>
      <c r="I43" s="13"/>
      <c r="J43" s="16">
        <f t="shared" si="26"/>
        <v>0</v>
      </c>
      <c r="K43" s="13"/>
      <c r="L43" s="16">
        <f t="shared" si="27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2">
        <f t="shared" si="8"/>
        <v>0</v>
      </c>
      <c r="AA43" s="22">
        <f t="shared" si="9"/>
        <v>0</v>
      </c>
      <c r="AB43" s="22">
        <f t="shared" si="10"/>
        <v>0</v>
      </c>
      <c r="AC43" s="22">
        <f t="shared" si="11"/>
        <v>0</v>
      </c>
      <c r="AD43" s="22">
        <f t="shared" si="12"/>
        <v>0</v>
      </c>
      <c r="AE43" s="22">
        <f t="shared" si="13"/>
        <v>0</v>
      </c>
      <c r="AF43" s="22">
        <f t="shared" si="14"/>
        <v>0</v>
      </c>
      <c r="AG43" s="22">
        <f t="shared" si="15"/>
        <v>0</v>
      </c>
      <c r="AH43" s="22">
        <f t="shared" si="16"/>
        <v>0</v>
      </c>
      <c r="AI43" s="22">
        <f t="shared" si="17"/>
        <v>0</v>
      </c>
      <c r="AJ43" s="22">
        <f t="shared" si="18"/>
        <v>0</v>
      </c>
      <c r="AK43" s="22">
        <f t="shared" si="19"/>
        <v>0</v>
      </c>
      <c r="AL43" s="22">
        <f t="shared" si="20"/>
        <v>0</v>
      </c>
      <c r="AM43" s="22">
        <f t="shared" si="21"/>
        <v>0</v>
      </c>
      <c r="AN43" s="22">
        <f t="shared" si="22"/>
        <v>0</v>
      </c>
      <c r="AO43" s="22">
        <f t="shared" si="23"/>
        <v>0</v>
      </c>
    </row>
  </sheetData>
  <sheetProtection algorithmName="SHA-512" hashValue="uAgJ4MaIp5JKdXOGNNbSJFepPmGZ09pC0NAY0ZhrQ6dqO7H8DZk03PiBanI8PyvJNQUYcA+S6BmhKtkiOu65uQ==" saltValue="pSc8/mVtR2Yu2GEhVgMue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50</v>
      </c>
      <c r="Z1" s="30" t="s">
        <v>67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2">
        <f>ROUND(2*D4*E4+2*F4*G4+2*H4*I4+1*J4*K4+1*L4*M4+2*N4*O4,2)</f>
        <v>0</v>
      </c>
      <c r="AA4" s="22">
        <f>2*D4+2*F4+2*H4+1*J4+1*L4+2*N4</f>
        <v>0</v>
      </c>
      <c r="AB4" s="22">
        <f>ROUND(1*F4*G4+1*J4*K4,2)</f>
        <v>0</v>
      </c>
      <c r="AC4" s="22">
        <f>1*F4*G4+1*J4*K4</f>
        <v>0</v>
      </c>
      <c r="AD4" s="22">
        <f>ROUND(1*F4*G4+1*H4*I4+1*N4*O4,2)</f>
        <v>0</v>
      </c>
      <c r="AE4" s="22">
        <f>1*F4*G4+1*H4*I4+1*N4*O4</f>
        <v>0</v>
      </c>
      <c r="AF4" s="22">
        <f>ROUND(2*D4*E4+1*F4*G4+1*H4*I4+2*J4*K4+1*N4*O4,2)</f>
        <v>0</v>
      </c>
      <c r="AG4" s="22">
        <f>2*D4+1*F4+1*H4+2*J4+1*N4</f>
        <v>0</v>
      </c>
      <c r="AH4" s="22">
        <f>ROUND(4*D4*E4+1*F4*G4+1*H4*I43+3*L4*M4+2*N4*O4,2)</f>
        <v>0</v>
      </c>
      <c r="AI4" s="22">
        <f>4*D4+1*F4+1*H4+3*L4+2*N4</f>
        <v>0</v>
      </c>
      <c r="AJ4" s="22">
        <f>ROUND(3*F4*G4+2*H4*I4+1*J4*K4+1*L4*M4+2*N4*O4,2)</f>
        <v>0</v>
      </c>
      <c r="AK4" s="22">
        <f>3*F4+2*H4+1*J4+1*L4+2*N4</f>
        <v>0</v>
      </c>
      <c r="AL4" s="22">
        <f>ROUND(2*D4*E4+1*F4*G4+1*H4*I4+1*L4*M4+1*N4*O4,2)</f>
        <v>0</v>
      </c>
      <c r="AM4" s="22">
        <f>2*D4+1*F4+1*H4+1*L4+1*N4</f>
        <v>0</v>
      </c>
      <c r="AN4" s="22">
        <f>ROUND(1*D4*E4+1*H4*I4+3*J4*K4+2*L4*M4+1*N4*O4,2)</f>
        <v>0</v>
      </c>
      <c r="AO4" s="22">
        <f>1*D4+1*H4+3*J4+2*L4+1*N4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2">
        <f t="shared" ref="Z5:Z43" si="4">ROUND(2*D5*E5+2*F5*G5+2*H5*I5+1*J5*K5+1*L5*M5+2*N5*O5,2)</f>
        <v>0</v>
      </c>
      <c r="AA5" s="22">
        <f t="shared" ref="AA5:AA43" si="5">2*D5+2*F5+2*H5+1*J5+1*L5+2*N5</f>
        <v>0</v>
      </c>
      <c r="AB5" s="22">
        <f t="shared" ref="AB5:AB43" si="6">ROUND(1*F5*G5+1*J5*K5,2)</f>
        <v>0</v>
      </c>
      <c r="AC5" s="22">
        <f t="shared" ref="AC5:AC43" si="7">1*F5*G5+1*J5*K5</f>
        <v>0</v>
      </c>
      <c r="AD5" s="22">
        <f t="shared" ref="AD5:AD43" si="8">ROUND(1*F5*G5+1*H5*I5+1*N5*O5,2)</f>
        <v>0</v>
      </c>
      <c r="AE5" s="22">
        <f t="shared" ref="AE5:AE43" si="9">1*F5*G5+1*H5*I5+1*N5*O5</f>
        <v>0</v>
      </c>
      <c r="AF5" s="22">
        <f t="shared" ref="AF5:AF43" si="10">ROUND(2*D5*E5+1*F5*G5+1*H5*I5+2*J5*K5+1*N5*O5,2)</f>
        <v>0</v>
      </c>
      <c r="AG5" s="22">
        <f t="shared" ref="AG5:AG43" si="11">2*D5+1*F5+1*H5+2*J5+1*N5</f>
        <v>0</v>
      </c>
      <c r="AH5" s="22">
        <f t="shared" ref="AH5:AH43" si="12">ROUND(4*D5*E5+1*F5*G5+1*H5*I44+3*L5*M5+2*N5*O5,2)</f>
        <v>0</v>
      </c>
      <c r="AI5" s="22">
        <f t="shared" ref="AI5:AI43" si="13">4*D5+1*F5+1*H5+3*L5+2*N5</f>
        <v>0</v>
      </c>
      <c r="AJ5" s="22">
        <f t="shared" ref="AJ5:AJ43" si="14">ROUND(3*F5*G5+2*H5*I5+1*J5*K5+1*L5*M5+2*N5*O5,2)</f>
        <v>0</v>
      </c>
      <c r="AK5" s="22">
        <f t="shared" ref="AK5:AK43" si="15">3*F5+2*H5+1*J5+1*L5+2*N5</f>
        <v>0</v>
      </c>
      <c r="AL5" s="22">
        <f t="shared" ref="AL5:AL43" si="16">ROUND(2*D5*E5+1*F5*G5+1*H5*I5+1*L5*M5+1*N5*O5,2)</f>
        <v>0</v>
      </c>
      <c r="AM5" s="22">
        <f t="shared" ref="AM5:AM43" si="17">2*D5+1*F5+1*H5+1*L5+1*N5</f>
        <v>0</v>
      </c>
      <c r="AN5" s="22">
        <f t="shared" ref="AN5:AN43" si="18">ROUND(1*D5*E5+1*H5*I5+3*J5*K5+2*L5*M5+1*N5*O5,2)</f>
        <v>0</v>
      </c>
      <c r="AO5" s="22">
        <f t="shared" ref="AO5:AO43" si="19">1*D5+1*H5+3*J5+2*L5+1*N5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2">
        <f t="shared" si="4"/>
        <v>0</v>
      </c>
      <c r="AA6" s="22">
        <f t="shared" si="5"/>
        <v>0</v>
      </c>
      <c r="AB6" s="22">
        <f t="shared" si="6"/>
        <v>0</v>
      </c>
      <c r="AC6" s="22">
        <f t="shared" si="7"/>
        <v>0</v>
      </c>
      <c r="AD6" s="22">
        <f t="shared" si="8"/>
        <v>0</v>
      </c>
      <c r="AE6" s="22">
        <f t="shared" si="9"/>
        <v>0</v>
      </c>
      <c r="AF6" s="22">
        <f t="shared" si="10"/>
        <v>0</v>
      </c>
      <c r="AG6" s="22">
        <f t="shared" si="11"/>
        <v>0</v>
      </c>
      <c r="AH6" s="22">
        <f t="shared" si="12"/>
        <v>0</v>
      </c>
      <c r="AI6" s="22">
        <f t="shared" si="13"/>
        <v>0</v>
      </c>
      <c r="AJ6" s="22">
        <f t="shared" si="14"/>
        <v>0</v>
      </c>
      <c r="AK6" s="22">
        <f t="shared" si="15"/>
        <v>0</v>
      </c>
      <c r="AL6" s="22">
        <f t="shared" si="16"/>
        <v>0</v>
      </c>
      <c r="AM6" s="22">
        <f t="shared" si="17"/>
        <v>0</v>
      </c>
      <c r="AN6" s="22">
        <f t="shared" si="18"/>
        <v>0</v>
      </c>
      <c r="AO6" s="22">
        <f t="shared" si="19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2">
        <f t="shared" si="4"/>
        <v>0</v>
      </c>
      <c r="AA7" s="22">
        <f t="shared" si="5"/>
        <v>0</v>
      </c>
      <c r="AB7" s="22">
        <f t="shared" si="6"/>
        <v>0</v>
      </c>
      <c r="AC7" s="22">
        <f t="shared" si="7"/>
        <v>0</v>
      </c>
      <c r="AD7" s="22">
        <f t="shared" si="8"/>
        <v>0</v>
      </c>
      <c r="AE7" s="22">
        <f t="shared" si="9"/>
        <v>0</v>
      </c>
      <c r="AF7" s="22">
        <f t="shared" si="10"/>
        <v>0</v>
      </c>
      <c r="AG7" s="22">
        <f t="shared" si="11"/>
        <v>0</v>
      </c>
      <c r="AH7" s="22">
        <f t="shared" si="12"/>
        <v>0</v>
      </c>
      <c r="AI7" s="22">
        <f t="shared" si="13"/>
        <v>0</v>
      </c>
      <c r="AJ7" s="22">
        <f t="shared" si="14"/>
        <v>0</v>
      </c>
      <c r="AK7" s="22">
        <f t="shared" si="15"/>
        <v>0</v>
      </c>
      <c r="AL7" s="22">
        <f t="shared" si="16"/>
        <v>0</v>
      </c>
      <c r="AM7" s="22">
        <f t="shared" si="17"/>
        <v>0</v>
      </c>
      <c r="AN7" s="22">
        <f t="shared" si="18"/>
        <v>0</v>
      </c>
      <c r="AO7" s="22">
        <f t="shared" si="19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2">
        <f t="shared" si="4"/>
        <v>0</v>
      </c>
      <c r="AA8" s="22">
        <f t="shared" si="5"/>
        <v>0</v>
      </c>
      <c r="AB8" s="22">
        <f t="shared" si="6"/>
        <v>0</v>
      </c>
      <c r="AC8" s="22">
        <f t="shared" si="7"/>
        <v>0</v>
      </c>
      <c r="AD8" s="22">
        <f t="shared" si="8"/>
        <v>0</v>
      </c>
      <c r="AE8" s="22">
        <f t="shared" si="9"/>
        <v>0</v>
      </c>
      <c r="AF8" s="22">
        <f t="shared" si="10"/>
        <v>0</v>
      </c>
      <c r="AG8" s="22">
        <f t="shared" si="11"/>
        <v>0</v>
      </c>
      <c r="AH8" s="22">
        <f t="shared" si="12"/>
        <v>0</v>
      </c>
      <c r="AI8" s="22">
        <f t="shared" si="13"/>
        <v>0</v>
      </c>
      <c r="AJ8" s="22">
        <f t="shared" si="14"/>
        <v>0</v>
      </c>
      <c r="AK8" s="22">
        <f t="shared" si="15"/>
        <v>0</v>
      </c>
      <c r="AL8" s="22">
        <f t="shared" si="16"/>
        <v>0</v>
      </c>
      <c r="AM8" s="22">
        <f t="shared" si="17"/>
        <v>0</v>
      </c>
      <c r="AN8" s="22">
        <f t="shared" si="18"/>
        <v>0</v>
      </c>
      <c r="AO8" s="22">
        <f t="shared" si="19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2">
        <f t="shared" si="4"/>
        <v>0</v>
      </c>
      <c r="AA9" s="22">
        <f t="shared" si="5"/>
        <v>0</v>
      </c>
      <c r="AB9" s="22">
        <f t="shared" si="6"/>
        <v>0</v>
      </c>
      <c r="AC9" s="22">
        <f t="shared" si="7"/>
        <v>0</v>
      </c>
      <c r="AD9" s="22">
        <f t="shared" si="8"/>
        <v>0</v>
      </c>
      <c r="AE9" s="22">
        <f t="shared" si="9"/>
        <v>0</v>
      </c>
      <c r="AF9" s="22">
        <f t="shared" si="10"/>
        <v>0</v>
      </c>
      <c r="AG9" s="22">
        <f t="shared" si="11"/>
        <v>0</v>
      </c>
      <c r="AH9" s="22">
        <f t="shared" si="12"/>
        <v>0</v>
      </c>
      <c r="AI9" s="22">
        <f t="shared" si="13"/>
        <v>0</v>
      </c>
      <c r="AJ9" s="22">
        <f t="shared" si="14"/>
        <v>0</v>
      </c>
      <c r="AK9" s="22">
        <f t="shared" si="15"/>
        <v>0</v>
      </c>
      <c r="AL9" s="22">
        <f t="shared" si="16"/>
        <v>0</v>
      </c>
      <c r="AM9" s="22">
        <f t="shared" si="17"/>
        <v>0</v>
      </c>
      <c r="AN9" s="22">
        <f t="shared" si="18"/>
        <v>0</v>
      </c>
      <c r="AO9" s="22">
        <f t="shared" si="19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2">
        <f t="shared" si="4"/>
        <v>0</v>
      </c>
      <c r="AA10" s="22">
        <f t="shared" si="5"/>
        <v>0</v>
      </c>
      <c r="AB10" s="22">
        <f t="shared" si="6"/>
        <v>0</v>
      </c>
      <c r="AC10" s="22">
        <f t="shared" si="7"/>
        <v>0</v>
      </c>
      <c r="AD10" s="22">
        <f t="shared" si="8"/>
        <v>0</v>
      </c>
      <c r="AE10" s="22">
        <f t="shared" si="9"/>
        <v>0</v>
      </c>
      <c r="AF10" s="22">
        <f t="shared" si="10"/>
        <v>0</v>
      </c>
      <c r="AG10" s="22">
        <f t="shared" si="11"/>
        <v>0</v>
      </c>
      <c r="AH10" s="22">
        <f t="shared" si="12"/>
        <v>0</v>
      </c>
      <c r="AI10" s="22">
        <f t="shared" si="13"/>
        <v>0</v>
      </c>
      <c r="AJ10" s="22">
        <f t="shared" si="14"/>
        <v>0</v>
      </c>
      <c r="AK10" s="22">
        <f t="shared" si="15"/>
        <v>0</v>
      </c>
      <c r="AL10" s="22">
        <f t="shared" si="16"/>
        <v>0</v>
      </c>
      <c r="AM10" s="22">
        <f t="shared" si="17"/>
        <v>0</v>
      </c>
      <c r="AN10" s="22">
        <f t="shared" si="18"/>
        <v>0</v>
      </c>
      <c r="AO10" s="22">
        <f t="shared" si="19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2">
        <f t="shared" si="4"/>
        <v>0</v>
      </c>
      <c r="AA11" s="22">
        <f t="shared" si="5"/>
        <v>0</v>
      </c>
      <c r="AB11" s="22">
        <f t="shared" si="6"/>
        <v>0</v>
      </c>
      <c r="AC11" s="22">
        <f t="shared" si="7"/>
        <v>0</v>
      </c>
      <c r="AD11" s="22">
        <f t="shared" si="8"/>
        <v>0</v>
      </c>
      <c r="AE11" s="22">
        <f t="shared" si="9"/>
        <v>0</v>
      </c>
      <c r="AF11" s="22">
        <f t="shared" si="10"/>
        <v>0</v>
      </c>
      <c r="AG11" s="22">
        <f t="shared" si="11"/>
        <v>0</v>
      </c>
      <c r="AH11" s="22">
        <f t="shared" si="12"/>
        <v>0</v>
      </c>
      <c r="AI11" s="22">
        <f t="shared" si="13"/>
        <v>0</v>
      </c>
      <c r="AJ11" s="22">
        <f t="shared" si="14"/>
        <v>0</v>
      </c>
      <c r="AK11" s="22">
        <f t="shared" si="15"/>
        <v>0</v>
      </c>
      <c r="AL11" s="22">
        <f t="shared" si="16"/>
        <v>0</v>
      </c>
      <c r="AM11" s="22">
        <f t="shared" si="17"/>
        <v>0</v>
      </c>
      <c r="AN11" s="22">
        <f t="shared" si="18"/>
        <v>0</v>
      </c>
      <c r="AO11" s="22">
        <f t="shared" si="19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2">
        <f t="shared" si="4"/>
        <v>0</v>
      </c>
      <c r="AA12" s="22">
        <f t="shared" si="5"/>
        <v>0</v>
      </c>
      <c r="AB12" s="22">
        <f t="shared" si="6"/>
        <v>0</v>
      </c>
      <c r="AC12" s="22">
        <f t="shared" si="7"/>
        <v>0</v>
      </c>
      <c r="AD12" s="22">
        <f t="shared" si="8"/>
        <v>0</v>
      </c>
      <c r="AE12" s="22">
        <f t="shared" si="9"/>
        <v>0</v>
      </c>
      <c r="AF12" s="22">
        <f t="shared" si="10"/>
        <v>0</v>
      </c>
      <c r="AG12" s="22">
        <f t="shared" si="11"/>
        <v>0</v>
      </c>
      <c r="AH12" s="22">
        <f t="shared" si="12"/>
        <v>0</v>
      </c>
      <c r="AI12" s="22">
        <f t="shared" si="13"/>
        <v>0</v>
      </c>
      <c r="AJ12" s="22">
        <f t="shared" si="14"/>
        <v>0</v>
      </c>
      <c r="AK12" s="22">
        <f t="shared" si="15"/>
        <v>0</v>
      </c>
      <c r="AL12" s="22">
        <f t="shared" si="16"/>
        <v>0</v>
      </c>
      <c r="AM12" s="22">
        <f t="shared" si="17"/>
        <v>0</v>
      </c>
      <c r="AN12" s="22">
        <f t="shared" si="18"/>
        <v>0</v>
      </c>
      <c r="AO12" s="22">
        <f t="shared" si="19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2">
        <f t="shared" si="4"/>
        <v>0</v>
      </c>
      <c r="AA13" s="22">
        <f t="shared" si="5"/>
        <v>0</v>
      </c>
      <c r="AB13" s="22">
        <f t="shared" si="6"/>
        <v>0</v>
      </c>
      <c r="AC13" s="22">
        <f t="shared" si="7"/>
        <v>0</v>
      </c>
      <c r="AD13" s="22">
        <f t="shared" si="8"/>
        <v>0</v>
      </c>
      <c r="AE13" s="22">
        <f t="shared" si="9"/>
        <v>0</v>
      </c>
      <c r="AF13" s="22">
        <f t="shared" si="10"/>
        <v>0</v>
      </c>
      <c r="AG13" s="22">
        <f t="shared" si="11"/>
        <v>0</v>
      </c>
      <c r="AH13" s="22">
        <f t="shared" si="12"/>
        <v>0</v>
      </c>
      <c r="AI13" s="22">
        <f t="shared" si="13"/>
        <v>0</v>
      </c>
      <c r="AJ13" s="22">
        <f t="shared" si="14"/>
        <v>0</v>
      </c>
      <c r="AK13" s="22">
        <f t="shared" si="15"/>
        <v>0</v>
      </c>
      <c r="AL13" s="22">
        <f t="shared" si="16"/>
        <v>0</v>
      </c>
      <c r="AM13" s="22">
        <f t="shared" si="17"/>
        <v>0</v>
      </c>
      <c r="AN13" s="22">
        <f t="shared" si="18"/>
        <v>0</v>
      </c>
      <c r="AO13" s="22">
        <f t="shared" si="19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2">
        <f t="shared" si="4"/>
        <v>0</v>
      </c>
      <c r="AA14" s="22">
        <f t="shared" si="5"/>
        <v>0</v>
      </c>
      <c r="AB14" s="22">
        <f t="shared" si="6"/>
        <v>0</v>
      </c>
      <c r="AC14" s="22">
        <f t="shared" si="7"/>
        <v>0</v>
      </c>
      <c r="AD14" s="22">
        <f t="shared" si="8"/>
        <v>0</v>
      </c>
      <c r="AE14" s="22">
        <f t="shared" si="9"/>
        <v>0</v>
      </c>
      <c r="AF14" s="22">
        <f t="shared" si="10"/>
        <v>0</v>
      </c>
      <c r="AG14" s="22">
        <f t="shared" si="11"/>
        <v>0</v>
      </c>
      <c r="AH14" s="22">
        <f t="shared" si="12"/>
        <v>0</v>
      </c>
      <c r="AI14" s="22">
        <f t="shared" si="13"/>
        <v>0</v>
      </c>
      <c r="AJ14" s="22">
        <f t="shared" si="14"/>
        <v>0</v>
      </c>
      <c r="AK14" s="22">
        <f t="shared" si="15"/>
        <v>0</v>
      </c>
      <c r="AL14" s="22">
        <f t="shared" si="16"/>
        <v>0</v>
      </c>
      <c r="AM14" s="22">
        <f t="shared" si="17"/>
        <v>0</v>
      </c>
      <c r="AN14" s="22">
        <f t="shared" si="18"/>
        <v>0</v>
      </c>
      <c r="AO14" s="22">
        <f t="shared" si="19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2">
        <f t="shared" si="4"/>
        <v>0</v>
      </c>
      <c r="AA15" s="22">
        <f t="shared" si="5"/>
        <v>0</v>
      </c>
      <c r="AB15" s="22">
        <f t="shared" si="6"/>
        <v>0</v>
      </c>
      <c r="AC15" s="22">
        <f t="shared" si="7"/>
        <v>0</v>
      </c>
      <c r="AD15" s="22">
        <f t="shared" si="8"/>
        <v>0</v>
      </c>
      <c r="AE15" s="22">
        <f t="shared" si="9"/>
        <v>0</v>
      </c>
      <c r="AF15" s="22">
        <f t="shared" si="10"/>
        <v>0</v>
      </c>
      <c r="AG15" s="22">
        <f t="shared" si="11"/>
        <v>0</v>
      </c>
      <c r="AH15" s="22">
        <f t="shared" si="12"/>
        <v>0</v>
      </c>
      <c r="AI15" s="22">
        <f t="shared" si="13"/>
        <v>0</v>
      </c>
      <c r="AJ15" s="22">
        <f t="shared" si="14"/>
        <v>0</v>
      </c>
      <c r="AK15" s="22">
        <f t="shared" si="15"/>
        <v>0</v>
      </c>
      <c r="AL15" s="22">
        <f t="shared" si="16"/>
        <v>0</v>
      </c>
      <c r="AM15" s="22">
        <f t="shared" si="17"/>
        <v>0</v>
      </c>
      <c r="AN15" s="22">
        <f t="shared" si="18"/>
        <v>0</v>
      </c>
      <c r="AO15" s="22">
        <f t="shared" si="19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2">
        <f t="shared" si="4"/>
        <v>0</v>
      </c>
      <c r="AA16" s="22">
        <f t="shared" si="5"/>
        <v>0</v>
      </c>
      <c r="AB16" s="22">
        <f t="shared" si="6"/>
        <v>0</v>
      </c>
      <c r="AC16" s="22">
        <f t="shared" si="7"/>
        <v>0</v>
      </c>
      <c r="AD16" s="22">
        <f t="shared" si="8"/>
        <v>0</v>
      </c>
      <c r="AE16" s="22">
        <f t="shared" si="9"/>
        <v>0</v>
      </c>
      <c r="AF16" s="22">
        <f t="shared" si="10"/>
        <v>0</v>
      </c>
      <c r="AG16" s="22">
        <f t="shared" si="11"/>
        <v>0</v>
      </c>
      <c r="AH16" s="22">
        <f t="shared" si="12"/>
        <v>0</v>
      </c>
      <c r="AI16" s="22">
        <f t="shared" si="13"/>
        <v>0</v>
      </c>
      <c r="AJ16" s="22">
        <f t="shared" si="14"/>
        <v>0</v>
      </c>
      <c r="AK16" s="22">
        <f t="shared" si="15"/>
        <v>0</v>
      </c>
      <c r="AL16" s="22">
        <f t="shared" si="16"/>
        <v>0</v>
      </c>
      <c r="AM16" s="22">
        <f t="shared" si="17"/>
        <v>0</v>
      </c>
      <c r="AN16" s="22">
        <f t="shared" si="18"/>
        <v>0</v>
      </c>
      <c r="AO16" s="22">
        <f t="shared" si="19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22">
        <f t="shared" si="12"/>
        <v>0</v>
      </c>
      <c r="AI17" s="22">
        <f t="shared" si="13"/>
        <v>0</v>
      </c>
      <c r="AJ17" s="22">
        <f t="shared" si="14"/>
        <v>0</v>
      </c>
      <c r="AK17" s="22">
        <f t="shared" si="15"/>
        <v>0</v>
      </c>
      <c r="AL17" s="22">
        <f t="shared" si="16"/>
        <v>0</v>
      </c>
      <c r="AM17" s="22">
        <f t="shared" si="17"/>
        <v>0</v>
      </c>
      <c r="AN17" s="22">
        <f t="shared" si="18"/>
        <v>0</v>
      </c>
      <c r="AO17" s="22">
        <f t="shared" si="19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22">
        <f t="shared" si="12"/>
        <v>0</v>
      </c>
      <c r="AI18" s="22">
        <f t="shared" si="13"/>
        <v>0</v>
      </c>
      <c r="AJ18" s="22">
        <f t="shared" si="14"/>
        <v>0</v>
      </c>
      <c r="AK18" s="22">
        <f t="shared" si="15"/>
        <v>0</v>
      </c>
      <c r="AL18" s="22">
        <f t="shared" si="16"/>
        <v>0</v>
      </c>
      <c r="AM18" s="22">
        <f t="shared" si="17"/>
        <v>0</v>
      </c>
      <c r="AN18" s="22">
        <f t="shared" si="18"/>
        <v>0</v>
      </c>
      <c r="AO18" s="22">
        <f t="shared" si="19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22">
        <f t="shared" si="12"/>
        <v>0</v>
      </c>
      <c r="AI19" s="22">
        <f t="shared" si="13"/>
        <v>0</v>
      </c>
      <c r="AJ19" s="22">
        <f t="shared" si="14"/>
        <v>0</v>
      </c>
      <c r="AK19" s="22">
        <f t="shared" si="15"/>
        <v>0</v>
      </c>
      <c r="AL19" s="22">
        <f t="shared" si="16"/>
        <v>0</v>
      </c>
      <c r="AM19" s="22">
        <f t="shared" si="17"/>
        <v>0</v>
      </c>
      <c r="AN19" s="22">
        <f t="shared" si="18"/>
        <v>0</v>
      </c>
      <c r="AO19" s="22">
        <f t="shared" si="19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22">
        <f t="shared" si="12"/>
        <v>0</v>
      </c>
      <c r="AI20" s="22">
        <f t="shared" si="13"/>
        <v>0</v>
      </c>
      <c r="AJ20" s="22">
        <f t="shared" si="14"/>
        <v>0</v>
      </c>
      <c r="AK20" s="22">
        <f t="shared" si="15"/>
        <v>0</v>
      </c>
      <c r="AL20" s="22">
        <f t="shared" si="16"/>
        <v>0</v>
      </c>
      <c r="AM20" s="22">
        <f t="shared" si="17"/>
        <v>0</v>
      </c>
      <c r="AN20" s="22">
        <f t="shared" si="18"/>
        <v>0</v>
      </c>
      <c r="AO20" s="22">
        <f t="shared" si="19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22">
        <f t="shared" si="12"/>
        <v>0</v>
      </c>
      <c r="AI21" s="22">
        <f t="shared" si="13"/>
        <v>0</v>
      </c>
      <c r="AJ21" s="22">
        <f t="shared" si="14"/>
        <v>0</v>
      </c>
      <c r="AK21" s="22">
        <f t="shared" si="15"/>
        <v>0</v>
      </c>
      <c r="AL21" s="22">
        <f t="shared" si="16"/>
        <v>0</v>
      </c>
      <c r="AM21" s="22">
        <f t="shared" si="17"/>
        <v>0</v>
      </c>
      <c r="AN21" s="22">
        <f t="shared" si="18"/>
        <v>0</v>
      </c>
      <c r="AO21" s="22">
        <f t="shared" si="19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22">
        <f t="shared" si="12"/>
        <v>0</v>
      </c>
      <c r="AI22" s="22">
        <f t="shared" si="13"/>
        <v>0</v>
      </c>
      <c r="AJ22" s="22">
        <f t="shared" si="14"/>
        <v>0</v>
      </c>
      <c r="AK22" s="22">
        <f t="shared" si="15"/>
        <v>0</v>
      </c>
      <c r="AL22" s="22">
        <f t="shared" si="16"/>
        <v>0</v>
      </c>
      <c r="AM22" s="22">
        <f t="shared" si="17"/>
        <v>0</v>
      </c>
      <c r="AN22" s="22">
        <f t="shared" si="18"/>
        <v>0</v>
      </c>
      <c r="AO22" s="22">
        <f t="shared" si="19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22">
        <f t="shared" si="12"/>
        <v>0</v>
      </c>
      <c r="AI23" s="22">
        <f t="shared" si="13"/>
        <v>0</v>
      </c>
      <c r="AJ23" s="22">
        <f t="shared" si="14"/>
        <v>0</v>
      </c>
      <c r="AK23" s="22">
        <f t="shared" si="15"/>
        <v>0</v>
      </c>
      <c r="AL23" s="22">
        <f t="shared" si="16"/>
        <v>0</v>
      </c>
      <c r="AM23" s="22">
        <f t="shared" si="17"/>
        <v>0</v>
      </c>
      <c r="AN23" s="22">
        <f t="shared" si="18"/>
        <v>0</v>
      </c>
      <c r="AO23" s="22">
        <f t="shared" si="19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22">
        <f t="shared" si="12"/>
        <v>0</v>
      </c>
      <c r="AI24" s="22">
        <f t="shared" si="13"/>
        <v>0</v>
      </c>
      <c r="AJ24" s="22">
        <f t="shared" si="14"/>
        <v>0</v>
      </c>
      <c r="AK24" s="22">
        <f t="shared" si="15"/>
        <v>0</v>
      </c>
      <c r="AL24" s="22">
        <f t="shared" si="16"/>
        <v>0</v>
      </c>
      <c r="AM24" s="22">
        <f t="shared" si="17"/>
        <v>0</v>
      </c>
      <c r="AN24" s="22">
        <f t="shared" si="18"/>
        <v>0</v>
      </c>
      <c r="AO24" s="22">
        <f t="shared" si="19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22">
        <f t="shared" si="12"/>
        <v>0</v>
      </c>
      <c r="AI25" s="22">
        <f t="shared" si="13"/>
        <v>0</v>
      </c>
      <c r="AJ25" s="22">
        <f t="shared" si="14"/>
        <v>0</v>
      </c>
      <c r="AK25" s="22">
        <f t="shared" si="15"/>
        <v>0</v>
      </c>
      <c r="AL25" s="22">
        <f t="shared" si="16"/>
        <v>0</v>
      </c>
      <c r="AM25" s="22">
        <f t="shared" si="17"/>
        <v>0</v>
      </c>
      <c r="AN25" s="22">
        <f t="shared" si="18"/>
        <v>0</v>
      </c>
      <c r="AO25" s="22">
        <f t="shared" si="19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22">
        <f t="shared" si="12"/>
        <v>0</v>
      </c>
      <c r="AI26" s="22">
        <f t="shared" si="13"/>
        <v>0</v>
      </c>
      <c r="AJ26" s="22">
        <f t="shared" si="14"/>
        <v>0</v>
      </c>
      <c r="AK26" s="22">
        <f t="shared" si="15"/>
        <v>0</v>
      </c>
      <c r="AL26" s="22">
        <f t="shared" si="16"/>
        <v>0</v>
      </c>
      <c r="AM26" s="22">
        <f t="shared" si="17"/>
        <v>0</v>
      </c>
      <c r="AN26" s="22">
        <f t="shared" si="18"/>
        <v>0</v>
      </c>
      <c r="AO26" s="22">
        <f t="shared" si="19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2">
        <f t="shared" si="4"/>
        <v>0</v>
      </c>
      <c r="AA27" s="22">
        <f t="shared" si="5"/>
        <v>0</v>
      </c>
      <c r="AB27" s="22">
        <f t="shared" si="6"/>
        <v>0</v>
      </c>
      <c r="AC27" s="22">
        <f t="shared" si="7"/>
        <v>0</v>
      </c>
      <c r="AD27" s="22">
        <f t="shared" si="8"/>
        <v>0</v>
      </c>
      <c r="AE27" s="22">
        <f t="shared" si="9"/>
        <v>0</v>
      </c>
      <c r="AF27" s="22">
        <f t="shared" si="10"/>
        <v>0</v>
      </c>
      <c r="AG27" s="22">
        <f t="shared" si="11"/>
        <v>0</v>
      </c>
      <c r="AH27" s="22">
        <f t="shared" si="12"/>
        <v>0</v>
      </c>
      <c r="AI27" s="22">
        <f t="shared" si="13"/>
        <v>0</v>
      </c>
      <c r="AJ27" s="22">
        <f t="shared" si="14"/>
        <v>0</v>
      </c>
      <c r="AK27" s="22">
        <f t="shared" si="15"/>
        <v>0</v>
      </c>
      <c r="AL27" s="22">
        <f t="shared" si="16"/>
        <v>0</v>
      </c>
      <c r="AM27" s="22">
        <f t="shared" si="17"/>
        <v>0</v>
      </c>
      <c r="AN27" s="22">
        <f t="shared" si="18"/>
        <v>0</v>
      </c>
      <c r="AO27" s="22">
        <f t="shared" si="19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2">
        <f t="shared" si="4"/>
        <v>0</v>
      </c>
      <c r="AA28" s="22">
        <f t="shared" si="5"/>
        <v>0</v>
      </c>
      <c r="AB28" s="22">
        <f t="shared" si="6"/>
        <v>0</v>
      </c>
      <c r="AC28" s="22">
        <f t="shared" si="7"/>
        <v>0</v>
      </c>
      <c r="AD28" s="22">
        <f t="shared" si="8"/>
        <v>0</v>
      </c>
      <c r="AE28" s="22">
        <f t="shared" si="9"/>
        <v>0</v>
      </c>
      <c r="AF28" s="22">
        <f t="shared" si="10"/>
        <v>0</v>
      </c>
      <c r="AG28" s="22">
        <f t="shared" si="11"/>
        <v>0</v>
      </c>
      <c r="AH28" s="22">
        <f t="shared" si="12"/>
        <v>0</v>
      </c>
      <c r="AI28" s="22">
        <f t="shared" si="13"/>
        <v>0</v>
      </c>
      <c r="AJ28" s="22">
        <f t="shared" si="14"/>
        <v>0</v>
      </c>
      <c r="AK28" s="22">
        <f t="shared" si="15"/>
        <v>0</v>
      </c>
      <c r="AL28" s="22">
        <f t="shared" si="16"/>
        <v>0</v>
      </c>
      <c r="AM28" s="22">
        <f t="shared" si="17"/>
        <v>0</v>
      </c>
      <c r="AN28" s="22">
        <f t="shared" si="18"/>
        <v>0</v>
      </c>
      <c r="AO28" s="22">
        <f t="shared" si="19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2">
        <f t="shared" si="4"/>
        <v>0</v>
      </c>
      <c r="AA29" s="22">
        <f t="shared" si="5"/>
        <v>0</v>
      </c>
      <c r="AB29" s="22">
        <f t="shared" si="6"/>
        <v>0</v>
      </c>
      <c r="AC29" s="22">
        <f t="shared" si="7"/>
        <v>0</v>
      </c>
      <c r="AD29" s="22">
        <f t="shared" si="8"/>
        <v>0</v>
      </c>
      <c r="AE29" s="22">
        <f t="shared" si="9"/>
        <v>0</v>
      </c>
      <c r="AF29" s="22">
        <f t="shared" si="10"/>
        <v>0</v>
      </c>
      <c r="AG29" s="22">
        <f t="shared" si="11"/>
        <v>0</v>
      </c>
      <c r="AH29" s="22">
        <f t="shared" si="12"/>
        <v>0</v>
      </c>
      <c r="AI29" s="22">
        <f t="shared" si="13"/>
        <v>0</v>
      </c>
      <c r="AJ29" s="22">
        <f t="shared" si="14"/>
        <v>0</v>
      </c>
      <c r="AK29" s="22">
        <f t="shared" si="15"/>
        <v>0</v>
      </c>
      <c r="AL29" s="22">
        <f t="shared" si="16"/>
        <v>0</v>
      </c>
      <c r="AM29" s="22">
        <f t="shared" si="17"/>
        <v>0</v>
      </c>
      <c r="AN29" s="22">
        <f t="shared" si="18"/>
        <v>0</v>
      </c>
      <c r="AO29" s="22">
        <f t="shared" si="19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2">
        <f t="shared" si="4"/>
        <v>0</v>
      </c>
      <c r="AA30" s="22">
        <f t="shared" si="5"/>
        <v>0</v>
      </c>
      <c r="AB30" s="22">
        <f t="shared" si="6"/>
        <v>0</v>
      </c>
      <c r="AC30" s="22">
        <f t="shared" si="7"/>
        <v>0</v>
      </c>
      <c r="AD30" s="22">
        <f t="shared" si="8"/>
        <v>0</v>
      </c>
      <c r="AE30" s="22">
        <f t="shared" si="9"/>
        <v>0</v>
      </c>
      <c r="AF30" s="22">
        <f t="shared" si="10"/>
        <v>0</v>
      </c>
      <c r="AG30" s="22">
        <f t="shared" si="11"/>
        <v>0</v>
      </c>
      <c r="AH30" s="22">
        <f t="shared" si="12"/>
        <v>0</v>
      </c>
      <c r="AI30" s="22">
        <f t="shared" si="13"/>
        <v>0</v>
      </c>
      <c r="AJ30" s="22">
        <f t="shared" si="14"/>
        <v>0</v>
      </c>
      <c r="AK30" s="22">
        <f t="shared" si="15"/>
        <v>0</v>
      </c>
      <c r="AL30" s="22">
        <f t="shared" si="16"/>
        <v>0</v>
      </c>
      <c r="AM30" s="22">
        <f t="shared" si="17"/>
        <v>0</v>
      </c>
      <c r="AN30" s="22">
        <f t="shared" si="18"/>
        <v>0</v>
      </c>
      <c r="AO30" s="22">
        <f t="shared" si="19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2">
        <f t="shared" si="4"/>
        <v>0</v>
      </c>
      <c r="AA31" s="22">
        <f t="shared" si="5"/>
        <v>0</v>
      </c>
      <c r="AB31" s="22">
        <f t="shared" si="6"/>
        <v>0</v>
      </c>
      <c r="AC31" s="22">
        <f t="shared" si="7"/>
        <v>0</v>
      </c>
      <c r="AD31" s="22">
        <f t="shared" si="8"/>
        <v>0</v>
      </c>
      <c r="AE31" s="22">
        <f t="shared" si="9"/>
        <v>0</v>
      </c>
      <c r="AF31" s="22">
        <f t="shared" si="10"/>
        <v>0</v>
      </c>
      <c r="AG31" s="22">
        <f t="shared" si="11"/>
        <v>0</v>
      </c>
      <c r="AH31" s="22">
        <f t="shared" si="12"/>
        <v>0</v>
      </c>
      <c r="AI31" s="22">
        <f t="shared" si="13"/>
        <v>0</v>
      </c>
      <c r="AJ31" s="22">
        <f t="shared" si="14"/>
        <v>0</v>
      </c>
      <c r="AK31" s="22">
        <f t="shared" si="15"/>
        <v>0</v>
      </c>
      <c r="AL31" s="22">
        <f t="shared" si="16"/>
        <v>0</v>
      </c>
      <c r="AM31" s="22">
        <f t="shared" si="17"/>
        <v>0</v>
      </c>
      <c r="AN31" s="22">
        <f t="shared" si="18"/>
        <v>0</v>
      </c>
      <c r="AO31" s="22">
        <f t="shared" si="19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2">
        <f t="shared" si="4"/>
        <v>0</v>
      </c>
      <c r="AA32" s="22">
        <f t="shared" si="5"/>
        <v>0</v>
      </c>
      <c r="AB32" s="22">
        <f t="shared" si="6"/>
        <v>0</v>
      </c>
      <c r="AC32" s="22">
        <f t="shared" si="7"/>
        <v>0</v>
      </c>
      <c r="AD32" s="22">
        <f t="shared" si="8"/>
        <v>0</v>
      </c>
      <c r="AE32" s="22">
        <f t="shared" si="9"/>
        <v>0</v>
      </c>
      <c r="AF32" s="22">
        <f t="shared" si="10"/>
        <v>0</v>
      </c>
      <c r="AG32" s="22">
        <f t="shared" si="11"/>
        <v>0</v>
      </c>
      <c r="AH32" s="22">
        <f t="shared" si="12"/>
        <v>0</v>
      </c>
      <c r="AI32" s="22">
        <f t="shared" si="13"/>
        <v>0</v>
      </c>
      <c r="AJ32" s="22">
        <f t="shared" si="14"/>
        <v>0</v>
      </c>
      <c r="AK32" s="22">
        <f t="shared" si="15"/>
        <v>0</v>
      </c>
      <c r="AL32" s="22">
        <f t="shared" si="16"/>
        <v>0</v>
      </c>
      <c r="AM32" s="22">
        <f t="shared" si="17"/>
        <v>0</v>
      </c>
      <c r="AN32" s="22">
        <f t="shared" si="18"/>
        <v>0</v>
      </c>
      <c r="AO32" s="22">
        <f t="shared" si="19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2">
        <f t="shared" si="4"/>
        <v>0</v>
      </c>
      <c r="AA33" s="22">
        <f t="shared" si="5"/>
        <v>0</v>
      </c>
      <c r="AB33" s="22">
        <f t="shared" si="6"/>
        <v>0</v>
      </c>
      <c r="AC33" s="22">
        <f t="shared" si="7"/>
        <v>0</v>
      </c>
      <c r="AD33" s="22">
        <f t="shared" si="8"/>
        <v>0</v>
      </c>
      <c r="AE33" s="22">
        <f t="shared" si="9"/>
        <v>0</v>
      </c>
      <c r="AF33" s="22">
        <f t="shared" si="10"/>
        <v>0</v>
      </c>
      <c r="AG33" s="22">
        <f t="shared" si="11"/>
        <v>0</v>
      </c>
      <c r="AH33" s="22">
        <f t="shared" si="12"/>
        <v>0</v>
      </c>
      <c r="AI33" s="22">
        <f t="shared" si="13"/>
        <v>0</v>
      </c>
      <c r="AJ33" s="22">
        <f t="shared" si="14"/>
        <v>0</v>
      </c>
      <c r="AK33" s="22">
        <f t="shared" si="15"/>
        <v>0</v>
      </c>
      <c r="AL33" s="22">
        <f t="shared" si="16"/>
        <v>0</v>
      </c>
      <c r="AM33" s="22">
        <f t="shared" si="17"/>
        <v>0</v>
      </c>
      <c r="AN33" s="22">
        <f t="shared" si="18"/>
        <v>0</v>
      </c>
      <c r="AO33" s="22">
        <f t="shared" si="19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2">
        <f t="shared" si="4"/>
        <v>0</v>
      </c>
      <c r="AA34" s="22">
        <f t="shared" si="5"/>
        <v>0</v>
      </c>
      <c r="AB34" s="22">
        <f t="shared" si="6"/>
        <v>0</v>
      </c>
      <c r="AC34" s="22">
        <f t="shared" si="7"/>
        <v>0</v>
      </c>
      <c r="AD34" s="22">
        <f t="shared" si="8"/>
        <v>0</v>
      </c>
      <c r="AE34" s="22">
        <f t="shared" si="9"/>
        <v>0</v>
      </c>
      <c r="AF34" s="22">
        <f t="shared" si="10"/>
        <v>0</v>
      </c>
      <c r="AG34" s="22">
        <f t="shared" si="11"/>
        <v>0</v>
      </c>
      <c r="AH34" s="22">
        <f t="shared" si="12"/>
        <v>0</v>
      </c>
      <c r="AI34" s="22">
        <f t="shared" si="13"/>
        <v>0</v>
      </c>
      <c r="AJ34" s="22">
        <f t="shared" si="14"/>
        <v>0</v>
      </c>
      <c r="AK34" s="22">
        <f t="shared" si="15"/>
        <v>0</v>
      </c>
      <c r="AL34" s="22">
        <f t="shared" si="16"/>
        <v>0</v>
      </c>
      <c r="AM34" s="22">
        <f t="shared" si="17"/>
        <v>0</v>
      </c>
      <c r="AN34" s="22">
        <f t="shared" si="18"/>
        <v>0</v>
      </c>
      <c r="AO34" s="22">
        <f t="shared" si="19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2">
        <f t="shared" si="4"/>
        <v>0</v>
      </c>
      <c r="AA35" s="22">
        <f t="shared" si="5"/>
        <v>0</v>
      </c>
      <c r="AB35" s="22">
        <f t="shared" si="6"/>
        <v>0</v>
      </c>
      <c r="AC35" s="22">
        <f t="shared" si="7"/>
        <v>0</v>
      </c>
      <c r="AD35" s="22">
        <f t="shared" si="8"/>
        <v>0</v>
      </c>
      <c r="AE35" s="22">
        <f t="shared" si="9"/>
        <v>0</v>
      </c>
      <c r="AF35" s="22">
        <f t="shared" si="10"/>
        <v>0</v>
      </c>
      <c r="AG35" s="22">
        <f t="shared" si="11"/>
        <v>0</v>
      </c>
      <c r="AH35" s="22">
        <f t="shared" si="12"/>
        <v>0</v>
      </c>
      <c r="AI35" s="22">
        <f t="shared" si="13"/>
        <v>0</v>
      </c>
      <c r="AJ35" s="22">
        <f t="shared" si="14"/>
        <v>0</v>
      </c>
      <c r="AK35" s="22">
        <f t="shared" si="15"/>
        <v>0</v>
      </c>
      <c r="AL35" s="22">
        <f t="shared" si="16"/>
        <v>0</v>
      </c>
      <c r="AM35" s="22">
        <f t="shared" si="17"/>
        <v>0</v>
      </c>
      <c r="AN35" s="22">
        <f t="shared" si="18"/>
        <v>0</v>
      </c>
      <c r="AO35" s="22">
        <f t="shared" si="19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2">
        <f t="shared" si="4"/>
        <v>0</v>
      </c>
      <c r="AA36" s="22">
        <f t="shared" si="5"/>
        <v>0</v>
      </c>
      <c r="AB36" s="22">
        <f t="shared" si="6"/>
        <v>0</v>
      </c>
      <c r="AC36" s="22">
        <f t="shared" si="7"/>
        <v>0</v>
      </c>
      <c r="AD36" s="22">
        <f t="shared" si="8"/>
        <v>0</v>
      </c>
      <c r="AE36" s="22">
        <f t="shared" si="9"/>
        <v>0</v>
      </c>
      <c r="AF36" s="22">
        <f t="shared" si="10"/>
        <v>0</v>
      </c>
      <c r="AG36" s="22">
        <f t="shared" si="11"/>
        <v>0</v>
      </c>
      <c r="AH36" s="22">
        <f t="shared" si="12"/>
        <v>0</v>
      </c>
      <c r="AI36" s="22">
        <f t="shared" si="13"/>
        <v>0</v>
      </c>
      <c r="AJ36" s="22">
        <f t="shared" si="14"/>
        <v>0</v>
      </c>
      <c r="AK36" s="22">
        <f t="shared" si="15"/>
        <v>0</v>
      </c>
      <c r="AL36" s="22">
        <f t="shared" si="16"/>
        <v>0</v>
      </c>
      <c r="AM36" s="22">
        <f t="shared" si="17"/>
        <v>0</v>
      </c>
      <c r="AN36" s="22">
        <f t="shared" si="18"/>
        <v>0</v>
      </c>
      <c r="AO36" s="22">
        <f t="shared" si="19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2">
        <f t="shared" si="4"/>
        <v>0</v>
      </c>
      <c r="AA37" s="22">
        <f t="shared" si="5"/>
        <v>0</v>
      </c>
      <c r="AB37" s="22">
        <f t="shared" si="6"/>
        <v>0</v>
      </c>
      <c r="AC37" s="22">
        <f t="shared" si="7"/>
        <v>0</v>
      </c>
      <c r="AD37" s="22">
        <f t="shared" si="8"/>
        <v>0</v>
      </c>
      <c r="AE37" s="22">
        <f t="shared" si="9"/>
        <v>0</v>
      </c>
      <c r="AF37" s="22">
        <f t="shared" si="10"/>
        <v>0</v>
      </c>
      <c r="AG37" s="22">
        <f t="shared" si="11"/>
        <v>0</v>
      </c>
      <c r="AH37" s="22">
        <f t="shared" si="12"/>
        <v>0</v>
      </c>
      <c r="AI37" s="22">
        <f t="shared" si="13"/>
        <v>0</v>
      </c>
      <c r="AJ37" s="22">
        <f t="shared" si="14"/>
        <v>0</v>
      </c>
      <c r="AK37" s="22">
        <f t="shared" si="15"/>
        <v>0</v>
      </c>
      <c r="AL37" s="22">
        <f t="shared" si="16"/>
        <v>0</v>
      </c>
      <c r="AM37" s="22">
        <f t="shared" si="17"/>
        <v>0</v>
      </c>
      <c r="AN37" s="22">
        <f t="shared" si="18"/>
        <v>0</v>
      </c>
      <c r="AO37" s="22">
        <f t="shared" si="19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2">
        <f t="shared" si="4"/>
        <v>0</v>
      </c>
      <c r="AA38" s="22">
        <f t="shared" si="5"/>
        <v>0</v>
      </c>
      <c r="AB38" s="22">
        <f t="shared" si="6"/>
        <v>0</v>
      </c>
      <c r="AC38" s="22">
        <f t="shared" si="7"/>
        <v>0</v>
      </c>
      <c r="AD38" s="22">
        <f t="shared" si="8"/>
        <v>0</v>
      </c>
      <c r="AE38" s="22">
        <f t="shared" si="9"/>
        <v>0</v>
      </c>
      <c r="AF38" s="22">
        <f t="shared" si="10"/>
        <v>0</v>
      </c>
      <c r="AG38" s="22">
        <f t="shared" si="11"/>
        <v>0</v>
      </c>
      <c r="AH38" s="22">
        <f t="shared" si="12"/>
        <v>0</v>
      </c>
      <c r="AI38" s="22">
        <f t="shared" si="13"/>
        <v>0</v>
      </c>
      <c r="AJ38" s="22">
        <f t="shared" si="14"/>
        <v>0</v>
      </c>
      <c r="AK38" s="22">
        <f t="shared" si="15"/>
        <v>0</v>
      </c>
      <c r="AL38" s="22">
        <f t="shared" si="16"/>
        <v>0</v>
      </c>
      <c r="AM38" s="22">
        <f t="shared" si="17"/>
        <v>0</v>
      </c>
      <c r="AN38" s="22">
        <f t="shared" si="18"/>
        <v>0</v>
      </c>
      <c r="AO38" s="22">
        <f t="shared" si="19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2">
        <f t="shared" si="4"/>
        <v>0</v>
      </c>
      <c r="AA39" s="22">
        <f t="shared" si="5"/>
        <v>0</v>
      </c>
      <c r="AB39" s="22">
        <f t="shared" si="6"/>
        <v>0</v>
      </c>
      <c r="AC39" s="22">
        <f t="shared" si="7"/>
        <v>0</v>
      </c>
      <c r="AD39" s="22">
        <f t="shared" si="8"/>
        <v>0</v>
      </c>
      <c r="AE39" s="22">
        <f t="shared" si="9"/>
        <v>0</v>
      </c>
      <c r="AF39" s="22">
        <f t="shared" si="10"/>
        <v>0</v>
      </c>
      <c r="AG39" s="22">
        <f t="shared" si="11"/>
        <v>0</v>
      </c>
      <c r="AH39" s="22">
        <f t="shared" si="12"/>
        <v>0</v>
      </c>
      <c r="AI39" s="22">
        <f t="shared" si="13"/>
        <v>0</v>
      </c>
      <c r="AJ39" s="22">
        <f t="shared" si="14"/>
        <v>0</v>
      </c>
      <c r="AK39" s="22">
        <f t="shared" si="15"/>
        <v>0</v>
      </c>
      <c r="AL39" s="22">
        <f t="shared" si="16"/>
        <v>0</v>
      </c>
      <c r="AM39" s="22">
        <f t="shared" si="17"/>
        <v>0</v>
      </c>
      <c r="AN39" s="22">
        <f t="shared" si="18"/>
        <v>0</v>
      </c>
      <c r="AO39" s="22">
        <f t="shared" si="19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2">
        <f t="shared" si="4"/>
        <v>0</v>
      </c>
      <c r="AA40" s="22">
        <f t="shared" si="5"/>
        <v>0</v>
      </c>
      <c r="AB40" s="22">
        <f t="shared" si="6"/>
        <v>0</v>
      </c>
      <c r="AC40" s="22">
        <f t="shared" si="7"/>
        <v>0</v>
      </c>
      <c r="AD40" s="22">
        <f t="shared" si="8"/>
        <v>0</v>
      </c>
      <c r="AE40" s="22">
        <f t="shared" si="9"/>
        <v>0</v>
      </c>
      <c r="AF40" s="22">
        <f t="shared" si="10"/>
        <v>0</v>
      </c>
      <c r="AG40" s="22">
        <f t="shared" si="11"/>
        <v>0</v>
      </c>
      <c r="AH40" s="22">
        <f t="shared" si="12"/>
        <v>0</v>
      </c>
      <c r="AI40" s="22">
        <f t="shared" si="13"/>
        <v>0</v>
      </c>
      <c r="AJ40" s="22">
        <f t="shared" si="14"/>
        <v>0</v>
      </c>
      <c r="AK40" s="22">
        <f t="shared" si="15"/>
        <v>0</v>
      </c>
      <c r="AL40" s="22">
        <f t="shared" si="16"/>
        <v>0</v>
      </c>
      <c r="AM40" s="22">
        <f t="shared" si="17"/>
        <v>0</v>
      </c>
      <c r="AN40" s="22">
        <f t="shared" si="18"/>
        <v>0</v>
      </c>
      <c r="AO40" s="22">
        <f t="shared" si="19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2">
        <f t="shared" si="4"/>
        <v>0</v>
      </c>
      <c r="AA41" s="22">
        <f t="shared" si="5"/>
        <v>0</v>
      </c>
      <c r="AB41" s="22">
        <f t="shared" si="6"/>
        <v>0</v>
      </c>
      <c r="AC41" s="22">
        <f t="shared" si="7"/>
        <v>0</v>
      </c>
      <c r="AD41" s="22">
        <f t="shared" si="8"/>
        <v>0</v>
      </c>
      <c r="AE41" s="22">
        <f t="shared" si="9"/>
        <v>0</v>
      </c>
      <c r="AF41" s="22">
        <f t="shared" si="10"/>
        <v>0</v>
      </c>
      <c r="AG41" s="22">
        <f t="shared" si="11"/>
        <v>0</v>
      </c>
      <c r="AH41" s="22">
        <f t="shared" si="12"/>
        <v>0</v>
      </c>
      <c r="AI41" s="22">
        <f t="shared" si="13"/>
        <v>0</v>
      </c>
      <c r="AJ41" s="22">
        <f t="shared" si="14"/>
        <v>0</v>
      </c>
      <c r="AK41" s="22">
        <f t="shared" si="15"/>
        <v>0</v>
      </c>
      <c r="AL41" s="22">
        <f t="shared" si="16"/>
        <v>0</v>
      </c>
      <c r="AM41" s="22">
        <f t="shared" si="17"/>
        <v>0</v>
      </c>
      <c r="AN41" s="22">
        <f t="shared" si="18"/>
        <v>0</v>
      </c>
      <c r="AO41" s="22">
        <f t="shared" si="19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2">
        <f t="shared" si="4"/>
        <v>0</v>
      </c>
      <c r="AA42" s="22">
        <f t="shared" si="5"/>
        <v>0</v>
      </c>
      <c r="AB42" s="22">
        <f t="shared" si="6"/>
        <v>0</v>
      </c>
      <c r="AC42" s="22">
        <f t="shared" si="7"/>
        <v>0</v>
      </c>
      <c r="AD42" s="22">
        <f t="shared" si="8"/>
        <v>0</v>
      </c>
      <c r="AE42" s="22">
        <f t="shared" si="9"/>
        <v>0</v>
      </c>
      <c r="AF42" s="22">
        <f t="shared" si="10"/>
        <v>0</v>
      </c>
      <c r="AG42" s="22">
        <f t="shared" si="11"/>
        <v>0</v>
      </c>
      <c r="AH42" s="22">
        <f t="shared" si="12"/>
        <v>0</v>
      </c>
      <c r="AI42" s="22">
        <f t="shared" si="13"/>
        <v>0</v>
      </c>
      <c r="AJ42" s="22">
        <f t="shared" si="14"/>
        <v>0</v>
      </c>
      <c r="AK42" s="22">
        <f t="shared" si="15"/>
        <v>0</v>
      </c>
      <c r="AL42" s="22">
        <f t="shared" si="16"/>
        <v>0</v>
      </c>
      <c r="AM42" s="22">
        <f t="shared" si="17"/>
        <v>0</v>
      </c>
      <c r="AN42" s="22">
        <f t="shared" si="18"/>
        <v>0</v>
      </c>
      <c r="AO42" s="22">
        <f t="shared" si="19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2">
        <f t="shared" si="4"/>
        <v>0</v>
      </c>
      <c r="AA43" s="22">
        <f t="shared" si="5"/>
        <v>0</v>
      </c>
      <c r="AB43" s="22">
        <f t="shared" si="6"/>
        <v>0</v>
      </c>
      <c r="AC43" s="22">
        <f t="shared" si="7"/>
        <v>0</v>
      </c>
      <c r="AD43" s="22">
        <f t="shared" si="8"/>
        <v>0</v>
      </c>
      <c r="AE43" s="22">
        <f t="shared" si="9"/>
        <v>0</v>
      </c>
      <c r="AF43" s="22">
        <f t="shared" si="10"/>
        <v>0</v>
      </c>
      <c r="AG43" s="22">
        <f t="shared" si="11"/>
        <v>0</v>
      </c>
      <c r="AH43" s="22">
        <f t="shared" si="12"/>
        <v>0</v>
      </c>
      <c r="AI43" s="22">
        <f t="shared" si="13"/>
        <v>0</v>
      </c>
      <c r="AJ43" s="22">
        <f t="shared" si="14"/>
        <v>0</v>
      </c>
      <c r="AK43" s="22">
        <f t="shared" si="15"/>
        <v>0</v>
      </c>
      <c r="AL43" s="22">
        <f t="shared" si="16"/>
        <v>0</v>
      </c>
      <c r="AM43" s="22">
        <f t="shared" si="17"/>
        <v>0</v>
      </c>
      <c r="AN43" s="22">
        <f t="shared" si="18"/>
        <v>0</v>
      </c>
      <c r="AO43" s="22">
        <f t="shared" si="19"/>
        <v>0</v>
      </c>
    </row>
  </sheetData>
  <sheetProtection algorithmName="SHA-512" hashValue="WM4OW3nPUfME/XCdhiXea9WPCazzgMPMWFyjjJsoDmGYfaCbpA8xyIwY731436UD8nmmM/rypnBfMPK/7t7w7w==" saltValue="PaBZfBV72oVkcRVgkijDb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4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31</v>
      </c>
      <c r="Z1" s="30" t="s">
        <v>68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2">
        <f>ROUND(3*D4*E4+1*F4*G4+2*H4*I4,2)</f>
        <v>0</v>
      </c>
      <c r="AA4" s="22">
        <f>3*D4+1*F4+2*H4</f>
        <v>0</v>
      </c>
      <c r="AB4" s="22"/>
      <c r="AC4" s="22"/>
      <c r="AD4" s="22">
        <f>ROUND(1*D4*E4+1*F4*G4+3*H4*I4+2*J4*K4+2*L4*M4+4*N4*O4,2)</f>
        <v>0</v>
      </c>
      <c r="AE4" s="22">
        <f>1*D4+1*F4+3*H4+2*J4+2*L4+4*N4</f>
        <v>0</v>
      </c>
      <c r="AF4" s="22">
        <f>ROUND(2*D4*E4+5*F4*G4+2*H4*I4+1*J4*K4+1*L4*M4+1*N4*O4,2)</f>
        <v>0</v>
      </c>
      <c r="AG4" s="22">
        <f>2*D4+5*F4+2*H4+1*J4+1*L4+1*N4</f>
        <v>0</v>
      </c>
      <c r="AH4" s="22">
        <f>ROUND(1*H4*I4+1*J4*K4+2*L4*M4,2)</f>
        <v>0</v>
      </c>
      <c r="AI4" s="22">
        <f>1*H4+1*J4+2*L4</f>
        <v>0</v>
      </c>
      <c r="AJ4" s="22">
        <f>ROUND(2*L4*M4+1*N4*O4,2)</f>
        <v>0</v>
      </c>
      <c r="AK4" s="22">
        <f>2*L4+1*N4</f>
        <v>0</v>
      </c>
      <c r="AL4" s="22">
        <f>ROUND(1*H4*I4+2*J4*K4+1*L4*M4+1*N4*O4,2)</f>
        <v>0</v>
      </c>
      <c r="AM4" s="22">
        <f>1*H4+2*J4+1*L4+1*N4</f>
        <v>0</v>
      </c>
      <c r="AN4" s="22">
        <f>ROUND(1*D4*E4+1*F4*G4+1*J4*K4+1*N4*O4,2)</f>
        <v>0</v>
      </c>
      <c r="AO4" s="22">
        <f>1*D4+1*F4+1*J4+1*N4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2">
        <f t="shared" ref="Z5:Z43" si="4">ROUND(3*D5*E5+1*F5*G5+2*H5*I5,2)</f>
        <v>0</v>
      </c>
      <c r="AA5" s="22">
        <f t="shared" ref="AA5:AA43" si="5">3*D5+1*F5+2*H5</f>
        <v>0</v>
      </c>
      <c r="AB5" s="22"/>
      <c r="AC5" s="22"/>
      <c r="AD5" s="22">
        <f t="shared" ref="AD5:AD43" si="6">ROUND(1*D5*E5+1*F5*G5+3*H5*I5+2*J5*K5+2*L5*M5+4*N5*O5,2)</f>
        <v>0</v>
      </c>
      <c r="AE5" s="22">
        <f t="shared" ref="AE5:AE43" si="7">1*D5+1*F5+3*H5+2*J5+2*L5+4*N5</f>
        <v>0</v>
      </c>
      <c r="AF5" s="22">
        <f t="shared" ref="AF5:AF43" si="8">ROUND(2*D5*E5+5*F5*G5+2*H5*I5+1*J5*K5+1*L5*M5+1*N5*O5,2)</f>
        <v>0</v>
      </c>
      <c r="AG5" s="22">
        <f t="shared" ref="AG5:AG43" si="9">2*D5+5*F5+2*H5+1*J5+1*L5+1*N5</f>
        <v>0</v>
      </c>
      <c r="AH5" s="22">
        <f t="shared" ref="AH5:AH43" si="10">ROUND(1*H5*I5+1*J5*K5+2*L5*M5,2)</f>
        <v>0</v>
      </c>
      <c r="AI5" s="22">
        <f t="shared" ref="AI5:AI43" si="11">1*H5+1*J5+2*L5</f>
        <v>0</v>
      </c>
      <c r="AJ5" s="22">
        <f t="shared" ref="AJ5:AJ43" si="12">ROUND(2*L5*M5+1*N5*O5,2)</f>
        <v>0</v>
      </c>
      <c r="AK5" s="22">
        <f t="shared" ref="AK5:AK43" si="13">2*L5+1*N5</f>
        <v>0</v>
      </c>
      <c r="AL5" s="22">
        <f t="shared" ref="AL5:AL43" si="14">ROUND(1*H5*I5+2*J5*K5+1*L5*M5+1*N5*O5,2)</f>
        <v>0</v>
      </c>
      <c r="AM5" s="22">
        <f t="shared" ref="AM5:AM43" si="15">1*H5+2*J5+1*L5+1*N5</f>
        <v>0</v>
      </c>
      <c r="AN5" s="22">
        <f t="shared" ref="AN5:AN43" si="16">ROUND(1*D5*E5+1*F5*G5+1*J5*K5+1*N5*O5,2)</f>
        <v>0</v>
      </c>
      <c r="AO5" s="22">
        <f t="shared" ref="AO5:AO43" si="17">1*D5+1*F5+1*J5+1*N5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2">
        <f t="shared" si="4"/>
        <v>0</v>
      </c>
      <c r="AA6" s="22">
        <f t="shared" si="5"/>
        <v>0</v>
      </c>
      <c r="AB6" s="22"/>
      <c r="AC6" s="22"/>
      <c r="AD6" s="22">
        <f t="shared" si="6"/>
        <v>0</v>
      </c>
      <c r="AE6" s="22">
        <f t="shared" si="7"/>
        <v>0</v>
      </c>
      <c r="AF6" s="22">
        <f t="shared" si="8"/>
        <v>0</v>
      </c>
      <c r="AG6" s="22">
        <f t="shared" si="9"/>
        <v>0</v>
      </c>
      <c r="AH6" s="22">
        <f t="shared" si="10"/>
        <v>0</v>
      </c>
      <c r="AI6" s="22">
        <f t="shared" si="11"/>
        <v>0</v>
      </c>
      <c r="AJ6" s="22">
        <f t="shared" si="12"/>
        <v>0</v>
      </c>
      <c r="AK6" s="22">
        <f t="shared" si="13"/>
        <v>0</v>
      </c>
      <c r="AL6" s="22">
        <f t="shared" si="14"/>
        <v>0</v>
      </c>
      <c r="AM6" s="22">
        <f t="shared" si="15"/>
        <v>0</v>
      </c>
      <c r="AN6" s="22">
        <f t="shared" si="16"/>
        <v>0</v>
      </c>
      <c r="AO6" s="22">
        <f t="shared" si="17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2">
        <f t="shared" si="4"/>
        <v>0</v>
      </c>
      <c r="AA7" s="22">
        <f t="shared" si="5"/>
        <v>0</v>
      </c>
      <c r="AB7" s="22"/>
      <c r="AC7" s="22"/>
      <c r="AD7" s="22">
        <f t="shared" si="6"/>
        <v>0</v>
      </c>
      <c r="AE7" s="22">
        <f t="shared" si="7"/>
        <v>0</v>
      </c>
      <c r="AF7" s="22">
        <f t="shared" si="8"/>
        <v>0</v>
      </c>
      <c r="AG7" s="22">
        <f t="shared" si="9"/>
        <v>0</v>
      </c>
      <c r="AH7" s="22">
        <f t="shared" si="10"/>
        <v>0</v>
      </c>
      <c r="AI7" s="22">
        <f t="shared" si="11"/>
        <v>0</v>
      </c>
      <c r="AJ7" s="22">
        <f t="shared" si="12"/>
        <v>0</v>
      </c>
      <c r="AK7" s="22">
        <f t="shared" si="13"/>
        <v>0</v>
      </c>
      <c r="AL7" s="22">
        <f t="shared" si="14"/>
        <v>0</v>
      </c>
      <c r="AM7" s="22">
        <f t="shared" si="15"/>
        <v>0</v>
      </c>
      <c r="AN7" s="22">
        <f t="shared" si="16"/>
        <v>0</v>
      </c>
      <c r="AO7" s="22">
        <f t="shared" si="17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2">
        <f t="shared" si="4"/>
        <v>0</v>
      </c>
      <c r="AA8" s="22">
        <f t="shared" si="5"/>
        <v>0</v>
      </c>
      <c r="AB8" s="22"/>
      <c r="AC8" s="22"/>
      <c r="AD8" s="22">
        <f t="shared" si="6"/>
        <v>0</v>
      </c>
      <c r="AE8" s="22">
        <f t="shared" si="7"/>
        <v>0</v>
      </c>
      <c r="AF8" s="22">
        <f t="shared" si="8"/>
        <v>0</v>
      </c>
      <c r="AG8" s="22">
        <f t="shared" si="9"/>
        <v>0</v>
      </c>
      <c r="AH8" s="22">
        <f t="shared" si="10"/>
        <v>0</v>
      </c>
      <c r="AI8" s="22">
        <f t="shared" si="11"/>
        <v>0</v>
      </c>
      <c r="AJ8" s="22">
        <f t="shared" si="12"/>
        <v>0</v>
      </c>
      <c r="AK8" s="22">
        <f t="shared" si="13"/>
        <v>0</v>
      </c>
      <c r="AL8" s="22">
        <f t="shared" si="14"/>
        <v>0</v>
      </c>
      <c r="AM8" s="22">
        <f t="shared" si="15"/>
        <v>0</v>
      </c>
      <c r="AN8" s="22">
        <f t="shared" si="16"/>
        <v>0</v>
      </c>
      <c r="AO8" s="22">
        <f t="shared" si="17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2">
        <f t="shared" si="4"/>
        <v>0</v>
      </c>
      <c r="AA9" s="22">
        <f t="shared" si="5"/>
        <v>0</v>
      </c>
      <c r="AB9" s="22"/>
      <c r="AC9" s="22"/>
      <c r="AD9" s="22">
        <f t="shared" si="6"/>
        <v>0</v>
      </c>
      <c r="AE9" s="22">
        <f t="shared" si="7"/>
        <v>0</v>
      </c>
      <c r="AF9" s="22">
        <f t="shared" si="8"/>
        <v>0</v>
      </c>
      <c r="AG9" s="22">
        <f t="shared" si="9"/>
        <v>0</v>
      </c>
      <c r="AH9" s="22">
        <f t="shared" si="10"/>
        <v>0</v>
      </c>
      <c r="AI9" s="22">
        <f t="shared" si="11"/>
        <v>0</v>
      </c>
      <c r="AJ9" s="22">
        <f t="shared" si="12"/>
        <v>0</v>
      </c>
      <c r="AK9" s="22">
        <f t="shared" si="13"/>
        <v>0</v>
      </c>
      <c r="AL9" s="22">
        <f t="shared" si="14"/>
        <v>0</v>
      </c>
      <c r="AM9" s="22">
        <f t="shared" si="15"/>
        <v>0</v>
      </c>
      <c r="AN9" s="22">
        <f t="shared" si="16"/>
        <v>0</v>
      </c>
      <c r="AO9" s="22">
        <f t="shared" si="17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2">
        <f t="shared" si="4"/>
        <v>0</v>
      </c>
      <c r="AA10" s="22">
        <f t="shared" si="5"/>
        <v>0</v>
      </c>
      <c r="AB10" s="22"/>
      <c r="AC10" s="22"/>
      <c r="AD10" s="22">
        <f t="shared" si="6"/>
        <v>0</v>
      </c>
      <c r="AE10" s="22">
        <f t="shared" si="7"/>
        <v>0</v>
      </c>
      <c r="AF10" s="22">
        <f t="shared" si="8"/>
        <v>0</v>
      </c>
      <c r="AG10" s="22">
        <f t="shared" si="9"/>
        <v>0</v>
      </c>
      <c r="AH10" s="22">
        <f t="shared" si="10"/>
        <v>0</v>
      </c>
      <c r="AI10" s="22">
        <f t="shared" si="11"/>
        <v>0</v>
      </c>
      <c r="AJ10" s="22">
        <f t="shared" si="12"/>
        <v>0</v>
      </c>
      <c r="AK10" s="22">
        <f t="shared" si="13"/>
        <v>0</v>
      </c>
      <c r="AL10" s="22">
        <f t="shared" si="14"/>
        <v>0</v>
      </c>
      <c r="AM10" s="22">
        <f t="shared" si="15"/>
        <v>0</v>
      </c>
      <c r="AN10" s="22">
        <f t="shared" si="16"/>
        <v>0</v>
      </c>
      <c r="AO10" s="22">
        <f t="shared" si="17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2">
        <f t="shared" si="4"/>
        <v>0</v>
      </c>
      <c r="AA11" s="22">
        <f t="shared" si="5"/>
        <v>0</v>
      </c>
      <c r="AB11" s="22"/>
      <c r="AC11" s="22"/>
      <c r="AD11" s="22">
        <f t="shared" si="6"/>
        <v>0</v>
      </c>
      <c r="AE11" s="22">
        <f t="shared" si="7"/>
        <v>0</v>
      </c>
      <c r="AF11" s="22">
        <f t="shared" si="8"/>
        <v>0</v>
      </c>
      <c r="AG11" s="22">
        <f t="shared" si="9"/>
        <v>0</v>
      </c>
      <c r="AH11" s="22">
        <f t="shared" si="10"/>
        <v>0</v>
      </c>
      <c r="AI11" s="22">
        <f t="shared" si="11"/>
        <v>0</v>
      </c>
      <c r="AJ11" s="22">
        <f t="shared" si="12"/>
        <v>0</v>
      </c>
      <c r="AK11" s="22">
        <f t="shared" si="13"/>
        <v>0</v>
      </c>
      <c r="AL11" s="22">
        <f t="shared" si="14"/>
        <v>0</v>
      </c>
      <c r="AM11" s="22">
        <f t="shared" si="15"/>
        <v>0</v>
      </c>
      <c r="AN11" s="22">
        <f t="shared" si="16"/>
        <v>0</v>
      </c>
      <c r="AO11" s="22">
        <f t="shared" si="17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2">
        <f t="shared" si="4"/>
        <v>0</v>
      </c>
      <c r="AA12" s="22">
        <f t="shared" si="5"/>
        <v>0</v>
      </c>
      <c r="AB12" s="22"/>
      <c r="AC12" s="22"/>
      <c r="AD12" s="22">
        <f t="shared" si="6"/>
        <v>0</v>
      </c>
      <c r="AE12" s="22">
        <f t="shared" si="7"/>
        <v>0</v>
      </c>
      <c r="AF12" s="22">
        <f t="shared" si="8"/>
        <v>0</v>
      </c>
      <c r="AG12" s="22">
        <f t="shared" si="9"/>
        <v>0</v>
      </c>
      <c r="AH12" s="22">
        <f t="shared" si="10"/>
        <v>0</v>
      </c>
      <c r="AI12" s="22">
        <f t="shared" si="11"/>
        <v>0</v>
      </c>
      <c r="AJ12" s="22">
        <f t="shared" si="12"/>
        <v>0</v>
      </c>
      <c r="AK12" s="22">
        <f t="shared" si="13"/>
        <v>0</v>
      </c>
      <c r="AL12" s="22">
        <f t="shared" si="14"/>
        <v>0</v>
      </c>
      <c r="AM12" s="22">
        <f t="shared" si="15"/>
        <v>0</v>
      </c>
      <c r="AN12" s="22">
        <f t="shared" si="16"/>
        <v>0</v>
      </c>
      <c r="AO12" s="22">
        <f t="shared" si="17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2">
        <f t="shared" si="4"/>
        <v>0</v>
      </c>
      <c r="AA13" s="22">
        <f t="shared" si="5"/>
        <v>0</v>
      </c>
      <c r="AB13" s="22"/>
      <c r="AC13" s="22"/>
      <c r="AD13" s="22">
        <f t="shared" si="6"/>
        <v>0</v>
      </c>
      <c r="AE13" s="22">
        <f t="shared" si="7"/>
        <v>0</v>
      </c>
      <c r="AF13" s="22">
        <f t="shared" si="8"/>
        <v>0</v>
      </c>
      <c r="AG13" s="22">
        <f t="shared" si="9"/>
        <v>0</v>
      </c>
      <c r="AH13" s="22">
        <f t="shared" si="10"/>
        <v>0</v>
      </c>
      <c r="AI13" s="22">
        <f t="shared" si="11"/>
        <v>0</v>
      </c>
      <c r="AJ13" s="22">
        <f t="shared" si="12"/>
        <v>0</v>
      </c>
      <c r="AK13" s="22">
        <f t="shared" si="13"/>
        <v>0</v>
      </c>
      <c r="AL13" s="22">
        <f t="shared" si="14"/>
        <v>0</v>
      </c>
      <c r="AM13" s="22">
        <f t="shared" si="15"/>
        <v>0</v>
      </c>
      <c r="AN13" s="22">
        <f t="shared" si="16"/>
        <v>0</v>
      </c>
      <c r="AO13" s="22">
        <f t="shared" si="17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2">
        <f t="shared" si="4"/>
        <v>0</v>
      </c>
      <c r="AA14" s="22">
        <f t="shared" si="5"/>
        <v>0</v>
      </c>
      <c r="AB14" s="22"/>
      <c r="AC14" s="22"/>
      <c r="AD14" s="22">
        <f t="shared" si="6"/>
        <v>0</v>
      </c>
      <c r="AE14" s="22">
        <f t="shared" si="7"/>
        <v>0</v>
      </c>
      <c r="AF14" s="22">
        <f t="shared" si="8"/>
        <v>0</v>
      </c>
      <c r="AG14" s="22">
        <f t="shared" si="9"/>
        <v>0</v>
      </c>
      <c r="AH14" s="22">
        <f t="shared" si="10"/>
        <v>0</v>
      </c>
      <c r="AI14" s="22">
        <f t="shared" si="11"/>
        <v>0</v>
      </c>
      <c r="AJ14" s="22">
        <f t="shared" si="12"/>
        <v>0</v>
      </c>
      <c r="AK14" s="22">
        <f t="shared" si="13"/>
        <v>0</v>
      </c>
      <c r="AL14" s="22">
        <f t="shared" si="14"/>
        <v>0</v>
      </c>
      <c r="AM14" s="22">
        <f t="shared" si="15"/>
        <v>0</v>
      </c>
      <c r="AN14" s="22">
        <f t="shared" si="16"/>
        <v>0</v>
      </c>
      <c r="AO14" s="22">
        <f t="shared" si="17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2">
        <f t="shared" si="4"/>
        <v>0</v>
      </c>
      <c r="AA15" s="22">
        <f t="shared" si="5"/>
        <v>0</v>
      </c>
      <c r="AB15" s="22"/>
      <c r="AC15" s="22"/>
      <c r="AD15" s="22">
        <f t="shared" si="6"/>
        <v>0</v>
      </c>
      <c r="AE15" s="22">
        <f t="shared" si="7"/>
        <v>0</v>
      </c>
      <c r="AF15" s="22">
        <f t="shared" si="8"/>
        <v>0</v>
      </c>
      <c r="AG15" s="22">
        <f t="shared" si="9"/>
        <v>0</v>
      </c>
      <c r="AH15" s="22">
        <f t="shared" si="10"/>
        <v>0</v>
      </c>
      <c r="AI15" s="22">
        <f t="shared" si="11"/>
        <v>0</v>
      </c>
      <c r="AJ15" s="22">
        <f t="shared" si="12"/>
        <v>0</v>
      </c>
      <c r="AK15" s="22">
        <f t="shared" si="13"/>
        <v>0</v>
      </c>
      <c r="AL15" s="22">
        <f t="shared" si="14"/>
        <v>0</v>
      </c>
      <c r="AM15" s="22">
        <f t="shared" si="15"/>
        <v>0</v>
      </c>
      <c r="AN15" s="22">
        <f t="shared" si="16"/>
        <v>0</v>
      </c>
      <c r="AO15" s="22">
        <f t="shared" si="17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2">
        <f t="shared" si="4"/>
        <v>0</v>
      </c>
      <c r="AA16" s="22">
        <f t="shared" si="5"/>
        <v>0</v>
      </c>
      <c r="AB16" s="22"/>
      <c r="AC16" s="22"/>
      <c r="AD16" s="22">
        <f t="shared" si="6"/>
        <v>0</v>
      </c>
      <c r="AE16" s="22">
        <f t="shared" si="7"/>
        <v>0</v>
      </c>
      <c r="AF16" s="22">
        <f t="shared" si="8"/>
        <v>0</v>
      </c>
      <c r="AG16" s="22">
        <f t="shared" si="9"/>
        <v>0</v>
      </c>
      <c r="AH16" s="22">
        <f t="shared" si="10"/>
        <v>0</v>
      </c>
      <c r="AI16" s="22">
        <f t="shared" si="11"/>
        <v>0</v>
      </c>
      <c r="AJ16" s="22">
        <f t="shared" si="12"/>
        <v>0</v>
      </c>
      <c r="AK16" s="22">
        <f t="shared" si="13"/>
        <v>0</v>
      </c>
      <c r="AL16" s="22">
        <f t="shared" si="14"/>
        <v>0</v>
      </c>
      <c r="AM16" s="22">
        <f t="shared" si="15"/>
        <v>0</v>
      </c>
      <c r="AN16" s="22">
        <f t="shared" si="16"/>
        <v>0</v>
      </c>
      <c r="AO16" s="22">
        <f t="shared" si="17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2">
        <f t="shared" si="4"/>
        <v>0</v>
      </c>
      <c r="AA17" s="22">
        <f t="shared" si="5"/>
        <v>0</v>
      </c>
      <c r="AB17" s="22"/>
      <c r="AC17" s="22"/>
      <c r="AD17" s="22">
        <f t="shared" si="6"/>
        <v>0</v>
      </c>
      <c r="AE17" s="22">
        <f t="shared" si="7"/>
        <v>0</v>
      </c>
      <c r="AF17" s="22">
        <f t="shared" si="8"/>
        <v>0</v>
      </c>
      <c r="AG17" s="22">
        <f t="shared" si="9"/>
        <v>0</v>
      </c>
      <c r="AH17" s="22">
        <f t="shared" si="10"/>
        <v>0</v>
      </c>
      <c r="AI17" s="22">
        <f t="shared" si="11"/>
        <v>0</v>
      </c>
      <c r="AJ17" s="22">
        <f t="shared" si="12"/>
        <v>0</v>
      </c>
      <c r="AK17" s="22">
        <f t="shared" si="13"/>
        <v>0</v>
      </c>
      <c r="AL17" s="22">
        <f t="shared" si="14"/>
        <v>0</v>
      </c>
      <c r="AM17" s="22">
        <f t="shared" si="15"/>
        <v>0</v>
      </c>
      <c r="AN17" s="22">
        <f t="shared" si="16"/>
        <v>0</v>
      </c>
      <c r="AO17" s="22">
        <f t="shared" si="17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2">
        <f t="shared" si="4"/>
        <v>0</v>
      </c>
      <c r="AA18" s="22">
        <f t="shared" si="5"/>
        <v>0</v>
      </c>
      <c r="AB18" s="22"/>
      <c r="AC18" s="22"/>
      <c r="AD18" s="22">
        <f t="shared" si="6"/>
        <v>0</v>
      </c>
      <c r="AE18" s="22">
        <f t="shared" si="7"/>
        <v>0</v>
      </c>
      <c r="AF18" s="22">
        <f t="shared" si="8"/>
        <v>0</v>
      </c>
      <c r="AG18" s="22">
        <f t="shared" si="9"/>
        <v>0</v>
      </c>
      <c r="AH18" s="22">
        <f t="shared" si="10"/>
        <v>0</v>
      </c>
      <c r="AI18" s="22">
        <f t="shared" si="11"/>
        <v>0</v>
      </c>
      <c r="AJ18" s="22">
        <f t="shared" si="12"/>
        <v>0</v>
      </c>
      <c r="AK18" s="22">
        <f t="shared" si="13"/>
        <v>0</v>
      </c>
      <c r="AL18" s="22">
        <f t="shared" si="14"/>
        <v>0</v>
      </c>
      <c r="AM18" s="22">
        <f t="shared" si="15"/>
        <v>0</v>
      </c>
      <c r="AN18" s="22">
        <f t="shared" si="16"/>
        <v>0</v>
      </c>
      <c r="AO18" s="22">
        <f t="shared" si="17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2">
        <f t="shared" si="4"/>
        <v>0</v>
      </c>
      <c r="AA19" s="22">
        <f t="shared" si="5"/>
        <v>0</v>
      </c>
      <c r="AB19" s="22"/>
      <c r="AC19" s="22"/>
      <c r="AD19" s="22">
        <f t="shared" si="6"/>
        <v>0</v>
      </c>
      <c r="AE19" s="22">
        <f t="shared" si="7"/>
        <v>0</v>
      </c>
      <c r="AF19" s="22">
        <f t="shared" si="8"/>
        <v>0</v>
      </c>
      <c r="AG19" s="22">
        <f t="shared" si="9"/>
        <v>0</v>
      </c>
      <c r="AH19" s="22">
        <f t="shared" si="10"/>
        <v>0</v>
      </c>
      <c r="AI19" s="22">
        <f t="shared" si="11"/>
        <v>0</v>
      </c>
      <c r="AJ19" s="22">
        <f t="shared" si="12"/>
        <v>0</v>
      </c>
      <c r="AK19" s="22">
        <f t="shared" si="13"/>
        <v>0</v>
      </c>
      <c r="AL19" s="22">
        <f t="shared" si="14"/>
        <v>0</v>
      </c>
      <c r="AM19" s="22">
        <f t="shared" si="15"/>
        <v>0</v>
      </c>
      <c r="AN19" s="22">
        <f t="shared" si="16"/>
        <v>0</v>
      </c>
      <c r="AO19" s="22">
        <f t="shared" si="17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8">IF(ISBLANK(G20),0,1)</f>
        <v>0</v>
      </c>
      <c r="G20" s="12"/>
      <c r="H20" s="16">
        <f t="shared" ref="H20:H43" si="19">IF(ISBLANK(I20),0,1)</f>
        <v>0</v>
      </c>
      <c r="I20" s="12"/>
      <c r="J20" s="16">
        <f t="shared" ref="J20:J43" si="20">IF(ISBLANK(K20),0,1)</f>
        <v>0</v>
      </c>
      <c r="K20" s="12"/>
      <c r="L20" s="16">
        <f t="shared" ref="L20:L43" si="21">IF(ISBLANK(M20),0,1)</f>
        <v>0</v>
      </c>
      <c r="M20" s="12"/>
      <c r="N20" s="16">
        <f t="shared" si="3"/>
        <v>0</v>
      </c>
      <c r="O20" s="12"/>
      <c r="P20" s="16"/>
      <c r="R20" s="16"/>
      <c r="Z20" s="22">
        <f t="shared" si="4"/>
        <v>0</v>
      </c>
      <c r="AA20" s="22">
        <f t="shared" si="5"/>
        <v>0</v>
      </c>
      <c r="AB20" s="22"/>
      <c r="AC20" s="22"/>
      <c r="AD20" s="22">
        <f t="shared" si="6"/>
        <v>0</v>
      </c>
      <c r="AE20" s="22">
        <f t="shared" si="7"/>
        <v>0</v>
      </c>
      <c r="AF20" s="22">
        <f t="shared" si="8"/>
        <v>0</v>
      </c>
      <c r="AG20" s="22">
        <f t="shared" si="9"/>
        <v>0</v>
      </c>
      <c r="AH20" s="22">
        <f t="shared" si="10"/>
        <v>0</v>
      </c>
      <c r="AI20" s="22">
        <f t="shared" si="11"/>
        <v>0</v>
      </c>
      <c r="AJ20" s="22">
        <f t="shared" si="12"/>
        <v>0</v>
      </c>
      <c r="AK20" s="22">
        <f t="shared" si="13"/>
        <v>0</v>
      </c>
      <c r="AL20" s="22">
        <f t="shared" si="14"/>
        <v>0</v>
      </c>
      <c r="AM20" s="22">
        <f t="shared" si="15"/>
        <v>0</v>
      </c>
      <c r="AN20" s="22">
        <f t="shared" si="16"/>
        <v>0</v>
      </c>
      <c r="AO20" s="22">
        <f t="shared" si="17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8"/>
        <v>0</v>
      </c>
      <c r="G21" s="11"/>
      <c r="H21" s="16">
        <f t="shared" si="19"/>
        <v>0</v>
      </c>
      <c r="I21" s="11"/>
      <c r="J21" s="16">
        <f t="shared" si="20"/>
        <v>0</v>
      </c>
      <c r="K21" s="11"/>
      <c r="L21" s="16">
        <f t="shared" si="21"/>
        <v>0</v>
      </c>
      <c r="M21" s="11"/>
      <c r="N21" s="16">
        <f t="shared" si="3"/>
        <v>0</v>
      </c>
      <c r="O21" s="11"/>
      <c r="P21" s="16"/>
      <c r="R21" s="16"/>
      <c r="Z21" s="22">
        <f t="shared" si="4"/>
        <v>0</v>
      </c>
      <c r="AA21" s="22">
        <f t="shared" si="5"/>
        <v>0</v>
      </c>
      <c r="AB21" s="22"/>
      <c r="AC21" s="22"/>
      <c r="AD21" s="22">
        <f t="shared" si="6"/>
        <v>0</v>
      </c>
      <c r="AE21" s="22">
        <f t="shared" si="7"/>
        <v>0</v>
      </c>
      <c r="AF21" s="22">
        <f t="shared" si="8"/>
        <v>0</v>
      </c>
      <c r="AG21" s="22">
        <f t="shared" si="9"/>
        <v>0</v>
      </c>
      <c r="AH21" s="22">
        <f t="shared" si="10"/>
        <v>0</v>
      </c>
      <c r="AI21" s="22">
        <f t="shared" si="11"/>
        <v>0</v>
      </c>
      <c r="AJ21" s="22">
        <f t="shared" si="12"/>
        <v>0</v>
      </c>
      <c r="AK21" s="22">
        <f t="shared" si="13"/>
        <v>0</v>
      </c>
      <c r="AL21" s="22">
        <f t="shared" si="14"/>
        <v>0</v>
      </c>
      <c r="AM21" s="22">
        <f t="shared" si="15"/>
        <v>0</v>
      </c>
      <c r="AN21" s="22">
        <f t="shared" si="16"/>
        <v>0</v>
      </c>
      <c r="AO21" s="22">
        <f t="shared" si="17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8"/>
        <v>0</v>
      </c>
      <c r="G22" s="12"/>
      <c r="H22" s="16">
        <f t="shared" si="19"/>
        <v>0</v>
      </c>
      <c r="I22" s="12"/>
      <c r="J22" s="16">
        <f t="shared" si="20"/>
        <v>0</v>
      </c>
      <c r="K22" s="12"/>
      <c r="L22" s="16">
        <f t="shared" si="21"/>
        <v>0</v>
      </c>
      <c r="M22" s="12"/>
      <c r="N22" s="16">
        <f t="shared" si="3"/>
        <v>0</v>
      </c>
      <c r="O22" s="12"/>
      <c r="P22" s="16"/>
      <c r="R22" s="16"/>
      <c r="Z22" s="22">
        <f t="shared" si="4"/>
        <v>0</v>
      </c>
      <c r="AA22" s="22">
        <f t="shared" si="5"/>
        <v>0</v>
      </c>
      <c r="AB22" s="22"/>
      <c r="AC22" s="22"/>
      <c r="AD22" s="22">
        <f t="shared" si="6"/>
        <v>0</v>
      </c>
      <c r="AE22" s="22">
        <f t="shared" si="7"/>
        <v>0</v>
      </c>
      <c r="AF22" s="22">
        <f t="shared" si="8"/>
        <v>0</v>
      </c>
      <c r="AG22" s="22">
        <f t="shared" si="9"/>
        <v>0</v>
      </c>
      <c r="AH22" s="22">
        <f t="shared" si="10"/>
        <v>0</v>
      </c>
      <c r="AI22" s="22">
        <f t="shared" si="11"/>
        <v>0</v>
      </c>
      <c r="AJ22" s="22">
        <f t="shared" si="12"/>
        <v>0</v>
      </c>
      <c r="AK22" s="22">
        <f t="shared" si="13"/>
        <v>0</v>
      </c>
      <c r="AL22" s="22">
        <f t="shared" si="14"/>
        <v>0</v>
      </c>
      <c r="AM22" s="22">
        <f t="shared" si="15"/>
        <v>0</v>
      </c>
      <c r="AN22" s="22">
        <f t="shared" si="16"/>
        <v>0</v>
      </c>
      <c r="AO22" s="22">
        <f t="shared" si="17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8"/>
        <v>0</v>
      </c>
      <c r="G23" s="11"/>
      <c r="H23" s="16">
        <f t="shared" si="19"/>
        <v>0</v>
      </c>
      <c r="I23" s="11"/>
      <c r="J23" s="16">
        <f t="shared" si="20"/>
        <v>0</v>
      </c>
      <c r="K23" s="11"/>
      <c r="L23" s="16">
        <f t="shared" si="21"/>
        <v>0</v>
      </c>
      <c r="M23" s="11"/>
      <c r="N23" s="16">
        <f t="shared" si="3"/>
        <v>0</v>
      </c>
      <c r="O23" s="11"/>
      <c r="P23" s="16"/>
      <c r="R23" s="16"/>
      <c r="Z23" s="22">
        <f t="shared" si="4"/>
        <v>0</v>
      </c>
      <c r="AA23" s="22">
        <f t="shared" si="5"/>
        <v>0</v>
      </c>
      <c r="AB23" s="22"/>
      <c r="AC23" s="22"/>
      <c r="AD23" s="22">
        <f t="shared" si="6"/>
        <v>0</v>
      </c>
      <c r="AE23" s="22">
        <f t="shared" si="7"/>
        <v>0</v>
      </c>
      <c r="AF23" s="22">
        <f t="shared" si="8"/>
        <v>0</v>
      </c>
      <c r="AG23" s="22">
        <f t="shared" si="9"/>
        <v>0</v>
      </c>
      <c r="AH23" s="22">
        <f t="shared" si="10"/>
        <v>0</v>
      </c>
      <c r="AI23" s="22">
        <f t="shared" si="11"/>
        <v>0</v>
      </c>
      <c r="AJ23" s="22">
        <f t="shared" si="12"/>
        <v>0</v>
      </c>
      <c r="AK23" s="22">
        <f t="shared" si="13"/>
        <v>0</v>
      </c>
      <c r="AL23" s="22">
        <f t="shared" si="14"/>
        <v>0</v>
      </c>
      <c r="AM23" s="22">
        <f t="shared" si="15"/>
        <v>0</v>
      </c>
      <c r="AN23" s="22">
        <f t="shared" si="16"/>
        <v>0</v>
      </c>
      <c r="AO23" s="22">
        <f t="shared" si="17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8"/>
        <v>0</v>
      </c>
      <c r="G24" s="12"/>
      <c r="H24" s="16">
        <f t="shared" si="19"/>
        <v>0</v>
      </c>
      <c r="I24" s="12"/>
      <c r="J24" s="16">
        <f t="shared" si="20"/>
        <v>0</v>
      </c>
      <c r="K24" s="12"/>
      <c r="L24" s="16">
        <f t="shared" si="21"/>
        <v>0</v>
      </c>
      <c r="M24" s="12"/>
      <c r="N24" s="16">
        <f t="shared" si="3"/>
        <v>0</v>
      </c>
      <c r="O24" s="12"/>
      <c r="P24" s="16"/>
      <c r="R24" s="16"/>
      <c r="Z24" s="22">
        <f t="shared" si="4"/>
        <v>0</v>
      </c>
      <c r="AA24" s="22">
        <f t="shared" si="5"/>
        <v>0</v>
      </c>
      <c r="AB24" s="22"/>
      <c r="AC24" s="22"/>
      <c r="AD24" s="22">
        <f t="shared" si="6"/>
        <v>0</v>
      </c>
      <c r="AE24" s="22">
        <f t="shared" si="7"/>
        <v>0</v>
      </c>
      <c r="AF24" s="22">
        <f t="shared" si="8"/>
        <v>0</v>
      </c>
      <c r="AG24" s="22">
        <f t="shared" si="9"/>
        <v>0</v>
      </c>
      <c r="AH24" s="22">
        <f t="shared" si="10"/>
        <v>0</v>
      </c>
      <c r="AI24" s="22">
        <f t="shared" si="11"/>
        <v>0</v>
      </c>
      <c r="AJ24" s="22">
        <f t="shared" si="12"/>
        <v>0</v>
      </c>
      <c r="AK24" s="22">
        <f t="shared" si="13"/>
        <v>0</v>
      </c>
      <c r="AL24" s="22">
        <f t="shared" si="14"/>
        <v>0</v>
      </c>
      <c r="AM24" s="22">
        <f t="shared" si="15"/>
        <v>0</v>
      </c>
      <c r="AN24" s="22">
        <f t="shared" si="16"/>
        <v>0</v>
      </c>
      <c r="AO24" s="22">
        <f t="shared" si="17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8"/>
        <v>0</v>
      </c>
      <c r="G25" s="11"/>
      <c r="H25" s="16">
        <f t="shared" si="19"/>
        <v>0</v>
      </c>
      <c r="I25" s="11"/>
      <c r="J25" s="16">
        <f t="shared" si="20"/>
        <v>0</v>
      </c>
      <c r="K25" s="11"/>
      <c r="L25" s="16">
        <f t="shared" si="21"/>
        <v>0</v>
      </c>
      <c r="M25" s="11"/>
      <c r="N25" s="16">
        <f t="shared" si="3"/>
        <v>0</v>
      </c>
      <c r="O25" s="11"/>
      <c r="P25" s="16"/>
      <c r="R25" s="16"/>
      <c r="Z25" s="22">
        <f t="shared" si="4"/>
        <v>0</v>
      </c>
      <c r="AA25" s="22">
        <f t="shared" si="5"/>
        <v>0</v>
      </c>
      <c r="AB25" s="22"/>
      <c r="AC25" s="22"/>
      <c r="AD25" s="22">
        <f t="shared" si="6"/>
        <v>0</v>
      </c>
      <c r="AE25" s="22">
        <f t="shared" si="7"/>
        <v>0</v>
      </c>
      <c r="AF25" s="22">
        <f t="shared" si="8"/>
        <v>0</v>
      </c>
      <c r="AG25" s="22">
        <f t="shared" si="9"/>
        <v>0</v>
      </c>
      <c r="AH25" s="22">
        <f t="shared" si="10"/>
        <v>0</v>
      </c>
      <c r="AI25" s="22">
        <f t="shared" si="11"/>
        <v>0</v>
      </c>
      <c r="AJ25" s="22">
        <f t="shared" si="12"/>
        <v>0</v>
      </c>
      <c r="AK25" s="22">
        <f t="shared" si="13"/>
        <v>0</v>
      </c>
      <c r="AL25" s="22">
        <f t="shared" si="14"/>
        <v>0</v>
      </c>
      <c r="AM25" s="22">
        <f t="shared" si="15"/>
        <v>0</v>
      </c>
      <c r="AN25" s="22">
        <f t="shared" si="16"/>
        <v>0</v>
      </c>
      <c r="AO25" s="22">
        <f t="shared" si="17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8"/>
        <v>0</v>
      </c>
      <c r="G26" s="12"/>
      <c r="H26" s="16">
        <f t="shared" si="19"/>
        <v>0</v>
      </c>
      <c r="I26" s="12"/>
      <c r="J26" s="16">
        <f t="shared" si="20"/>
        <v>0</v>
      </c>
      <c r="K26" s="12"/>
      <c r="L26" s="16">
        <f t="shared" si="21"/>
        <v>0</v>
      </c>
      <c r="M26" s="12"/>
      <c r="N26" s="16">
        <f t="shared" si="3"/>
        <v>0</v>
      </c>
      <c r="O26" s="12"/>
      <c r="P26" s="16"/>
      <c r="R26" s="16"/>
      <c r="Z26" s="22">
        <f t="shared" si="4"/>
        <v>0</v>
      </c>
      <c r="AA26" s="22">
        <f t="shared" si="5"/>
        <v>0</v>
      </c>
      <c r="AB26" s="22"/>
      <c r="AC26" s="22"/>
      <c r="AD26" s="22">
        <f t="shared" si="6"/>
        <v>0</v>
      </c>
      <c r="AE26" s="22">
        <f t="shared" si="7"/>
        <v>0</v>
      </c>
      <c r="AF26" s="22">
        <f t="shared" si="8"/>
        <v>0</v>
      </c>
      <c r="AG26" s="22">
        <f t="shared" si="9"/>
        <v>0</v>
      </c>
      <c r="AH26" s="22">
        <f t="shared" si="10"/>
        <v>0</v>
      </c>
      <c r="AI26" s="22">
        <f t="shared" si="11"/>
        <v>0</v>
      </c>
      <c r="AJ26" s="22">
        <f t="shared" si="12"/>
        <v>0</v>
      </c>
      <c r="AK26" s="22">
        <f t="shared" si="13"/>
        <v>0</v>
      </c>
      <c r="AL26" s="22">
        <f t="shared" si="14"/>
        <v>0</v>
      </c>
      <c r="AM26" s="22">
        <f t="shared" si="15"/>
        <v>0</v>
      </c>
      <c r="AN26" s="22">
        <f t="shared" si="16"/>
        <v>0</v>
      </c>
      <c r="AO26" s="22">
        <f t="shared" si="17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8"/>
        <v>0</v>
      </c>
      <c r="G27" s="11"/>
      <c r="H27" s="16">
        <f t="shared" si="19"/>
        <v>0</v>
      </c>
      <c r="I27" s="11"/>
      <c r="J27" s="16">
        <f t="shared" si="20"/>
        <v>0</v>
      </c>
      <c r="K27" s="11"/>
      <c r="L27" s="16">
        <f t="shared" si="21"/>
        <v>0</v>
      </c>
      <c r="M27" s="11"/>
      <c r="N27" s="16">
        <f t="shared" si="3"/>
        <v>0</v>
      </c>
      <c r="O27" s="11"/>
      <c r="P27" s="16"/>
      <c r="R27" s="16"/>
      <c r="Z27" s="22">
        <f t="shared" si="4"/>
        <v>0</v>
      </c>
      <c r="AA27" s="22">
        <f t="shared" si="5"/>
        <v>0</v>
      </c>
      <c r="AB27" s="22"/>
      <c r="AC27" s="22"/>
      <c r="AD27" s="22">
        <f t="shared" si="6"/>
        <v>0</v>
      </c>
      <c r="AE27" s="22">
        <f t="shared" si="7"/>
        <v>0</v>
      </c>
      <c r="AF27" s="22">
        <f t="shared" si="8"/>
        <v>0</v>
      </c>
      <c r="AG27" s="22">
        <f t="shared" si="9"/>
        <v>0</v>
      </c>
      <c r="AH27" s="22">
        <f t="shared" si="10"/>
        <v>0</v>
      </c>
      <c r="AI27" s="22">
        <f t="shared" si="11"/>
        <v>0</v>
      </c>
      <c r="AJ27" s="22">
        <f t="shared" si="12"/>
        <v>0</v>
      </c>
      <c r="AK27" s="22">
        <f t="shared" si="13"/>
        <v>0</v>
      </c>
      <c r="AL27" s="22">
        <f t="shared" si="14"/>
        <v>0</v>
      </c>
      <c r="AM27" s="22">
        <f t="shared" si="15"/>
        <v>0</v>
      </c>
      <c r="AN27" s="22">
        <f t="shared" si="16"/>
        <v>0</v>
      </c>
      <c r="AO27" s="22">
        <f t="shared" si="17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8"/>
        <v>0</v>
      </c>
      <c r="G28" s="12"/>
      <c r="H28" s="16">
        <f t="shared" si="19"/>
        <v>0</v>
      </c>
      <c r="I28" s="12"/>
      <c r="J28" s="16">
        <f t="shared" si="20"/>
        <v>0</v>
      </c>
      <c r="K28" s="12"/>
      <c r="L28" s="16">
        <f t="shared" si="21"/>
        <v>0</v>
      </c>
      <c r="M28" s="12"/>
      <c r="N28" s="16">
        <f t="shared" si="3"/>
        <v>0</v>
      </c>
      <c r="O28" s="12"/>
      <c r="P28" s="16"/>
      <c r="R28" s="16"/>
      <c r="Z28" s="22">
        <f t="shared" si="4"/>
        <v>0</v>
      </c>
      <c r="AA28" s="22">
        <f t="shared" si="5"/>
        <v>0</v>
      </c>
      <c r="AB28" s="22"/>
      <c r="AC28" s="22"/>
      <c r="AD28" s="22">
        <f t="shared" si="6"/>
        <v>0</v>
      </c>
      <c r="AE28" s="22">
        <f t="shared" si="7"/>
        <v>0</v>
      </c>
      <c r="AF28" s="22">
        <f t="shared" si="8"/>
        <v>0</v>
      </c>
      <c r="AG28" s="22">
        <f t="shared" si="9"/>
        <v>0</v>
      </c>
      <c r="AH28" s="22">
        <f t="shared" si="10"/>
        <v>0</v>
      </c>
      <c r="AI28" s="22">
        <f t="shared" si="11"/>
        <v>0</v>
      </c>
      <c r="AJ28" s="22">
        <f t="shared" si="12"/>
        <v>0</v>
      </c>
      <c r="AK28" s="22">
        <f t="shared" si="13"/>
        <v>0</v>
      </c>
      <c r="AL28" s="22">
        <f t="shared" si="14"/>
        <v>0</v>
      </c>
      <c r="AM28" s="22">
        <f t="shared" si="15"/>
        <v>0</v>
      </c>
      <c r="AN28" s="22">
        <f t="shared" si="16"/>
        <v>0</v>
      </c>
      <c r="AO28" s="22">
        <f t="shared" si="17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8"/>
        <v>0</v>
      </c>
      <c r="G29" s="11"/>
      <c r="H29" s="16">
        <f t="shared" si="19"/>
        <v>0</v>
      </c>
      <c r="I29" s="11"/>
      <c r="J29" s="16">
        <f t="shared" si="20"/>
        <v>0</v>
      </c>
      <c r="K29" s="11"/>
      <c r="L29" s="16">
        <f t="shared" si="21"/>
        <v>0</v>
      </c>
      <c r="M29" s="11"/>
      <c r="N29" s="16">
        <f t="shared" si="3"/>
        <v>0</v>
      </c>
      <c r="O29" s="11"/>
      <c r="P29" s="16"/>
      <c r="R29" s="16"/>
      <c r="Z29" s="22">
        <f t="shared" si="4"/>
        <v>0</v>
      </c>
      <c r="AA29" s="22">
        <f t="shared" si="5"/>
        <v>0</v>
      </c>
      <c r="AB29" s="22"/>
      <c r="AC29" s="22"/>
      <c r="AD29" s="22">
        <f t="shared" si="6"/>
        <v>0</v>
      </c>
      <c r="AE29" s="22">
        <f t="shared" si="7"/>
        <v>0</v>
      </c>
      <c r="AF29" s="22">
        <f t="shared" si="8"/>
        <v>0</v>
      </c>
      <c r="AG29" s="22">
        <f t="shared" si="9"/>
        <v>0</v>
      </c>
      <c r="AH29" s="22">
        <f t="shared" si="10"/>
        <v>0</v>
      </c>
      <c r="AI29" s="22">
        <f t="shared" si="11"/>
        <v>0</v>
      </c>
      <c r="AJ29" s="22">
        <f t="shared" si="12"/>
        <v>0</v>
      </c>
      <c r="AK29" s="22">
        <f t="shared" si="13"/>
        <v>0</v>
      </c>
      <c r="AL29" s="22">
        <f t="shared" si="14"/>
        <v>0</v>
      </c>
      <c r="AM29" s="22">
        <f t="shared" si="15"/>
        <v>0</v>
      </c>
      <c r="AN29" s="22">
        <f t="shared" si="16"/>
        <v>0</v>
      </c>
      <c r="AO29" s="22">
        <f t="shared" si="17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8"/>
        <v>0</v>
      </c>
      <c r="G30" s="12"/>
      <c r="H30" s="16">
        <f t="shared" si="19"/>
        <v>0</v>
      </c>
      <c r="I30" s="12"/>
      <c r="J30" s="16">
        <f t="shared" si="20"/>
        <v>0</v>
      </c>
      <c r="K30" s="12"/>
      <c r="L30" s="16">
        <f t="shared" si="21"/>
        <v>0</v>
      </c>
      <c r="M30" s="12"/>
      <c r="N30" s="16">
        <f t="shared" si="3"/>
        <v>0</v>
      </c>
      <c r="O30" s="12"/>
      <c r="P30" s="16"/>
      <c r="R30" s="16"/>
      <c r="Z30" s="22">
        <f t="shared" si="4"/>
        <v>0</v>
      </c>
      <c r="AA30" s="22">
        <f t="shared" si="5"/>
        <v>0</v>
      </c>
      <c r="AB30" s="22"/>
      <c r="AC30" s="22"/>
      <c r="AD30" s="22">
        <f t="shared" si="6"/>
        <v>0</v>
      </c>
      <c r="AE30" s="22">
        <f t="shared" si="7"/>
        <v>0</v>
      </c>
      <c r="AF30" s="22">
        <f t="shared" si="8"/>
        <v>0</v>
      </c>
      <c r="AG30" s="22">
        <f t="shared" si="9"/>
        <v>0</v>
      </c>
      <c r="AH30" s="22">
        <f t="shared" si="10"/>
        <v>0</v>
      </c>
      <c r="AI30" s="22">
        <f t="shared" si="11"/>
        <v>0</v>
      </c>
      <c r="AJ30" s="22">
        <f t="shared" si="12"/>
        <v>0</v>
      </c>
      <c r="AK30" s="22">
        <f t="shared" si="13"/>
        <v>0</v>
      </c>
      <c r="AL30" s="22">
        <f t="shared" si="14"/>
        <v>0</v>
      </c>
      <c r="AM30" s="22">
        <f t="shared" si="15"/>
        <v>0</v>
      </c>
      <c r="AN30" s="22">
        <f t="shared" si="16"/>
        <v>0</v>
      </c>
      <c r="AO30" s="22">
        <f t="shared" si="17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8"/>
        <v>0</v>
      </c>
      <c r="G31" s="11"/>
      <c r="H31" s="16">
        <f t="shared" si="19"/>
        <v>0</v>
      </c>
      <c r="I31" s="11"/>
      <c r="J31" s="16">
        <f t="shared" si="20"/>
        <v>0</v>
      </c>
      <c r="K31" s="11"/>
      <c r="L31" s="16">
        <f t="shared" si="21"/>
        <v>0</v>
      </c>
      <c r="M31" s="11"/>
      <c r="N31" s="16">
        <f t="shared" si="3"/>
        <v>0</v>
      </c>
      <c r="O31" s="11"/>
      <c r="P31" s="16"/>
      <c r="R31" s="16"/>
      <c r="Z31" s="22">
        <f t="shared" si="4"/>
        <v>0</v>
      </c>
      <c r="AA31" s="22">
        <f t="shared" si="5"/>
        <v>0</v>
      </c>
      <c r="AB31" s="22"/>
      <c r="AC31" s="22"/>
      <c r="AD31" s="22">
        <f t="shared" si="6"/>
        <v>0</v>
      </c>
      <c r="AE31" s="22">
        <f t="shared" si="7"/>
        <v>0</v>
      </c>
      <c r="AF31" s="22">
        <f t="shared" si="8"/>
        <v>0</v>
      </c>
      <c r="AG31" s="22">
        <f t="shared" si="9"/>
        <v>0</v>
      </c>
      <c r="AH31" s="22">
        <f t="shared" si="10"/>
        <v>0</v>
      </c>
      <c r="AI31" s="22">
        <f t="shared" si="11"/>
        <v>0</v>
      </c>
      <c r="AJ31" s="22">
        <f t="shared" si="12"/>
        <v>0</v>
      </c>
      <c r="AK31" s="22">
        <f t="shared" si="13"/>
        <v>0</v>
      </c>
      <c r="AL31" s="22">
        <f t="shared" si="14"/>
        <v>0</v>
      </c>
      <c r="AM31" s="22">
        <f t="shared" si="15"/>
        <v>0</v>
      </c>
      <c r="AN31" s="22">
        <f t="shared" si="16"/>
        <v>0</v>
      </c>
      <c r="AO31" s="22">
        <f t="shared" si="17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8"/>
        <v>0</v>
      </c>
      <c r="G32" s="12"/>
      <c r="H32" s="16">
        <f t="shared" si="19"/>
        <v>0</v>
      </c>
      <c r="I32" s="12"/>
      <c r="J32" s="16">
        <f t="shared" si="20"/>
        <v>0</v>
      </c>
      <c r="K32" s="12"/>
      <c r="L32" s="16">
        <f t="shared" si="21"/>
        <v>0</v>
      </c>
      <c r="M32" s="12"/>
      <c r="N32" s="16">
        <f t="shared" si="3"/>
        <v>0</v>
      </c>
      <c r="O32" s="12"/>
      <c r="P32" s="16"/>
      <c r="R32" s="16"/>
      <c r="Z32" s="22">
        <f t="shared" si="4"/>
        <v>0</v>
      </c>
      <c r="AA32" s="22">
        <f t="shared" si="5"/>
        <v>0</v>
      </c>
      <c r="AB32" s="22"/>
      <c r="AC32" s="22"/>
      <c r="AD32" s="22">
        <f t="shared" si="6"/>
        <v>0</v>
      </c>
      <c r="AE32" s="22">
        <f t="shared" si="7"/>
        <v>0</v>
      </c>
      <c r="AF32" s="22">
        <f t="shared" si="8"/>
        <v>0</v>
      </c>
      <c r="AG32" s="22">
        <f t="shared" si="9"/>
        <v>0</v>
      </c>
      <c r="AH32" s="22">
        <f t="shared" si="10"/>
        <v>0</v>
      </c>
      <c r="AI32" s="22">
        <f t="shared" si="11"/>
        <v>0</v>
      </c>
      <c r="AJ32" s="22">
        <f t="shared" si="12"/>
        <v>0</v>
      </c>
      <c r="AK32" s="22">
        <f t="shared" si="13"/>
        <v>0</v>
      </c>
      <c r="AL32" s="22">
        <f t="shared" si="14"/>
        <v>0</v>
      </c>
      <c r="AM32" s="22">
        <f t="shared" si="15"/>
        <v>0</v>
      </c>
      <c r="AN32" s="22">
        <f t="shared" si="16"/>
        <v>0</v>
      </c>
      <c r="AO32" s="22">
        <f t="shared" si="17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8"/>
        <v>0</v>
      </c>
      <c r="G33" s="11"/>
      <c r="H33" s="16">
        <f t="shared" si="19"/>
        <v>0</v>
      </c>
      <c r="I33" s="11"/>
      <c r="J33" s="16">
        <f t="shared" si="20"/>
        <v>0</v>
      </c>
      <c r="K33" s="11"/>
      <c r="L33" s="16">
        <f t="shared" si="21"/>
        <v>0</v>
      </c>
      <c r="M33" s="11"/>
      <c r="N33" s="16">
        <f t="shared" si="3"/>
        <v>0</v>
      </c>
      <c r="O33" s="11"/>
      <c r="P33" s="16"/>
      <c r="R33" s="16"/>
      <c r="Z33" s="22">
        <f t="shared" si="4"/>
        <v>0</v>
      </c>
      <c r="AA33" s="22">
        <f t="shared" si="5"/>
        <v>0</v>
      </c>
      <c r="AB33" s="22"/>
      <c r="AC33" s="22"/>
      <c r="AD33" s="22">
        <f t="shared" si="6"/>
        <v>0</v>
      </c>
      <c r="AE33" s="22">
        <f t="shared" si="7"/>
        <v>0</v>
      </c>
      <c r="AF33" s="22">
        <f t="shared" si="8"/>
        <v>0</v>
      </c>
      <c r="AG33" s="22">
        <f t="shared" si="9"/>
        <v>0</v>
      </c>
      <c r="AH33" s="22">
        <f t="shared" si="10"/>
        <v>0</v>
      </c>
      <c r="AI33" s="22">
        <f t="shared" si="11"/>
        <v>0</v>
      </c>
      <c r="AJ33" s="22">
        <f t="shared" si="12"/>
        <v>0</v>
      </c>
      <c r="AK33" s="22">
        <f t="shared" si="13"/>
        <v>0</v>
      </c>
      <c r="AL33" s="22">
        <f t="shared" si="14"/>
        <v>0</v>
      </c>
      <c r="AM33" s="22">
        <f t="shared" si="15"/>
        <v>0</v>
      </c>
      <c r="AN33" s="22">
        <f t="shared" si="16"/>
        <v>0</v>
      </c>
      <c r="AO33" s="22">
        <f t="shared" si="17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8"/>
        <v>0</v>
      </c>
      <c r="G34" s="12"/>
      <c r="H34" s="16">
        <f t="shared" si="19"/>
        <v>0</v>
      </c>
      <c r="I34" s="12"/>
      <c r="J34" s="16">
        <f t="shared" si="20"/>
        <v>0</v>
      </c>
      <c r="K34" s="12"/>
      <c r="L34" s="16">
        <f t="shared" si="21"/>
        <v>0</v>
      </c>
      <c r="M34" s="12"/>
      <c r="N34" s="16">
        <f t="shared" si="3"/>
        <v>0</v>
      </c>
      <c r="O34" s="12"/>
      <c r="P34" s="16"/>
      <c r="R34" s="16"/>
      <c r="Z34" s="22">
        <f t="shared" si="4"/>
        <v>0</v>
      </c>
      <c r="AA34" s="22">
        <f t="shared" si="5"/>
        <v>0</v>
      </c>
      <c r="AB34" s="22"/>
      <c r="AC34" s="22"/>
      <c r="AD34" s="22">
        <f t="shared" si="6"/>
        <v>0</v>
      </c>
      <c r="AE34" s="22">
        <f t="shared" si="7"/>
        <v>0</v>
      </c>
      <c r="AF34" s="22">
        <f t="shared" si="8"/>
        <v>0</v>
      </c>
      <c r="AG34" s="22">
        <f t="shared" si="9"/>
        <v>0</v>
      </c>
      <c r="AH34" s="22">
        <f t="shared" si="10"/>
        <v>0</v>
      </c>
      <c r="AI34" s="22">
        <f t="shared" si="11"/>
        <v>0</v>
      </c>
      <c r="AJ34" s="22">
        <f t="shared" si="12"/>
        <v>0</v>
      </c>
      <c r="AK34" s="22">
        <f t="shared" si="13"/>
        <v>0</v>
      </c>
      <c r="AL34" s="22">
        <f t="shared" si="14"/>
        <v>0</v>
      </c>
      <c r="AM34" s="22">
        <f t="shared" si="15"/>
        <v>0</v>
      </c>
      <c r="AN34" s="22">
        <f t="shared" si="16"/>
        <v>0</v>
      </c>
      <c r="AO34" s="22">
        <f t="shared" si="17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8"/>
        <v>0</v>
      </c>
      <c r="G35" s="11"/>
      <c r="H35" s="16">
        <f t="shared" si="19"/>
        <v>0</v>
      </c>
      <c r="I35" s="11"/>
      <c r="J35" s="16">
        <f t="shared" si="20"/>
        <v>0</v>
      </c>
      <c r="K35" s="11"/>
      <c r="L35" s="16">
        <f t="shared" si="21"/>
        <v>0</v>
      </c>
      <c r="M35" s="11"/>
      <c r="N35" s="16">
        <f t="shared" si="3"/>
        <v>0</v>
      </c>
      <c r="O35" s="11"/>
      <c r="P35" s="16"/>
      <c r="R35" s="16"/>
      <c r="Z35" s="22">
        <f t="shared" si="4"/>
        <v>0</v>
      </c>
      <c r="AA35" s="22">
        <f t="shared" si="5"/>
        <v>0</v>
      </c>
      <c r="AB35" s="22"/>
      <c r="AC35" s="22"/>
      <c r="AD35" s="22">
        <f t="shared" si="6"/>
        <v>0</v>
      </c>
      <c r="AE35" s="22">
        <f t="shared" si="7"/>
        <v>0</v>
      </c>
      <c r="AF35" s="22">
        <f t="shared" si="8"/>
        <v>0</v>
      </c>
      <c r="AG35" s="22">
        <f t="shared" si="9"/>
        <v>0</v>
      </c>
      <c r="AH35" s="22">
        <f t="shared" si="10"/>
        <v>0</v>
      </c>
      <c r="AI35" s="22">
        <f t="shared" si="11"/>
        <v>0</v>
      </c>
      <c r="AJ35" s="22">
        <f t="shared" si="12"/>
        <v>0</v>
      </c>
      <c r="AK35" s="22">
        <f t="shared" si="13"/>
        <v>0</v>
      </c>
      <c r="AL35" s="22">
        <f t="shared" si="14"/>
        <v>0</v>
      </c>
      <c r="AM35" s="22">
        <f t="shared" si="15"/>
        <v>0</v>
      </c>
      <c r="AN35" s="22">
        <f t="shared" si="16"/>
        <v>0</v>
      </c>
      <c r="AO35" s="22">
        <f t="shared" si="17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8"/>
        <v>0</v>
      </c>
      <c r="G36" s="12"/>
      <c r="H36" s="16">
        <f t="shared" si="19"/>
        <v>0</v>
      </c>
      <c r="I36" s="12"/>
      <c r="J36" s="16">
        <f t="shared" si="20"/>
        <v>0</v>
      </c>
      <c r="K36" s="12"/>
      <c r="L36" s="16">
        <f t="shared" si="21"/>
        <v>0</v>
      </c>
      <c r="M36" s="12"/>
      <c r="N36" s="16">
        <f t="shared" si="3"/>
        <v>0</v>
      </c>
      <c r="O36" s="12"/>
      <c r="P36" s="16"/>
      <c r="R36" s="16"/>
      <c r="Z36" s="22">
        <f t="shared" si="4"/>
        <v>0</v>
      </c>
      <c r="AA36" s="22">
        <f t="shared" si="5"/>
        <v>0</v>
      </c>
      <c r="AB36" s="22"/>
      <c r="AC36" s="22"/>
      <c r="AD36" s="22">
        <f t="shared" si="6"/>
        <v>0</v>
      </c>
      <c r="AE36" s="22">
        <f t="shared" si="7"/>
        <v>0</v>
      </c>
      <c r="AF36" s="22">
        <f t="shared" si="8"/>
        <v>0</v>
      </c>
      <c r="AG36" s="22">
        <f t="shared" si="9"/>
        <v>0</v>
      </c>
      <c r="AH36" s="22">
        <f t="shared" si="10"/>
        <v>0</v>
      </c>
      <c r="AI36" s="22">
        <f t="shared" si="11"/>
        <v>0</v>
      </c>
      <c r="AJ36" s="22">
        <f t="shared" si="12"/>
        <v>0</v>
      </c>
      <c r="AK36" s="22">
        <f t="shared" si="13"/>
        <v>0</v>
      </c>
      <c r="AL36" s="22">
        <f t="shared" si="14"/>
        <v>0</v>
      </c>
      <c r="AM36" s="22">
        <f t="shared" si="15"/>
        <v>0</v>
      </c>
      <c r="AN36" s="22">
        <f t="shared" si="16"/>
        <v>0</v>
      </c>
      <c r="AO36" s="22">
        <f t="shared" si="17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8"/>
        <v>0</v>
      </c>
      <c r="G37" s="11"/>
      <c r="H37" s="16">
        <f t="shared" si="19"/>
        <v>0</v>
      </c>
      <c r="I37" s="11"/>
      <c r="J37" s="16">
        <f t="shared" si="20"/>
        <v>0</v>
      </c>
      <c r="K37" s="11"/>
      <c r="L37" s="16">
        <f t="shared" si="21"/>
        <v>0</v>
      </c>
      <c r="M37" s="11"/>
      <c r="N37" s="16">
        <f t="shared" si="3"/>
        <v>0</v>
      </c>
      <c r="O37" s="11"/>
      <c r="P37" s="16"/>
      <c r="R37" s="16"/>
      <c r="Z37" s="22">
        <f t="shared" si="4"/>
        <v>0</v>
      </c>
      <c r="AA37" s="22">
        <f t="shared" si="5"/>
        <v>0</v>
      </c>
      <c r="AB37" s="22"/>
      <c r="AC37" s="22"/>
      <c r="AD37" s="22">
        <f t="shared" si="6"/>
        <v>0</v>
      </c>
      <c r="AE37" s="22">
        <f t="shared" si="7"/>
        <v>0</v>
      </c>
      <c r="AF37" s="22">
        <f t="shared" si="8"/>
        <v>0</v>
      </c>
      <c r="AG37" s="22">
        <f t="shared" si="9"/>
        <v>0</v>
      </c>
      <c r="AH37" s="22">
        <f t="shared" si="10"/>
        <v>0</v>
      </c>
      <c r="AI37" s="22">
        <f t="shared" si="11"/>
        <v>0</v>
      </c>
      <c r="AJ37" s="22">
        <f t="shared" si="12"/>
        <v>0</v>
      </c>
      <c r="AK37" s="22">
        <f t="shared" si="13"/>
        <v>0</v>
      </c>
      <c r="AL37" s="22">
        <f t="shared" si="14"/>
        <v>0</v>
      </c>
      <c r="AM37" s="22">
        <f t="shared" si="15"/>
        <v>0</v>
      </c>
      <c r="AN37" s="22">
        <f t="shared" si="16"/>
        <v>0</v>
      </c>
      <c r="AO37" s="22">
        <f t="shared" si="17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8"/>
        <v>0</v>
      </c>
      <c r="G38" s="12"/>
      <c r="H38" s="16">
        <f t="shared" si="19"/>
        <v>0</v>
      </c>
      <c r="I38" s="12"/>
      <c r="J38" s="16">
        <f t="shared" si="20"/>
        <v>0</v>
      </c>
      <c r="K38" s="12"/>
      <c r="L38" s="16">
        <f t="shared" si="21"/>
        <v>0</v>
      </c>
      <c r="M38" s="12"/>
      <c r="N38" s="16">
        <f t="shared" si="3"/>
        <v>0</v>
      </c>
      <c r="O38" s="12"/>
      <c r="P38" s="16"/>
      <c r="R38" s="16"/>
      <c r="Z38" s="22">
        <f t="shared" si="4"/>
        <v>0</v>
      </c>
      <c r="AA38" s="22">
        <f t="shared" si="5"/>
        <v>0</v>
      </c>
      <c r="AB38" s="22"/>
      <c r="AC38" s="22"/>
      <c r="AD38" s="22">
        <f t="shared" si="6"/>
        <v>0</v>
      </c>
      <c r="AE38" s="22">
        <f t="shared" si="7"/>
        <v>0</v>
      </c>
      <c r="AF38" s="22">
        <f t="shared" si="8"/>
        <v>0</v>
      </c>
      <c r="AG38" s="22">
        <f t="shared" si="9"/>
        <v>0</v>
      </c>
      <c r="AH38" s="22">
        <f t="shared" si="10"/>
        <v>0</v>
      </c>
      <c r="AI38" s="22">
        <f t="shared" si="11"/>
        <v>0</v>
      </c>
      <c r="AJ38" s="22">
        <f t="shared" si="12"/>
        <v>0</v>
      </c>
      <c r="AK38" s="22">
        <f t="shared" si="13"/>
        <v>0</v>
      </c>
      <c r="AL38" s="22">
        <f t="shared" si="14"/>
        <v>0</v>
      </c>
      <c r="AM38" s="22">
        <f t="shared" si="15"/>
        <v>0</v>
      </c>
      <c r="AN38" s="22">
        <f t="shared" si="16"/>
        <v>0</v>
      </c>
      <c r="AO38" s="22">
        <f t="shared" si="17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8"/>
        <v>0</v>
      </c>
      <c r="G39" s="11"/>
      <c r="H39" s="16">
        <f t="shared" si="19"/>
        <v>0</v>
      </c>
      <c r="I39" s="11"/>
      <c r="J39" s="16">
        <f t="shared" si="20"/>
        <v>0</v>
      </c>
      <c r="K39" s="11"/>
      <c r="L39" s="16">
        <f t="shared" si="21"/>
        <v>0</v>
      </c>
      <c r="M39" s="11"/>
      <c r="N39" s="16">
        <f t="shared" si="3"/>
        <v>0</v>
      </c>
      <c r="O39" s="11"/>
      <c r="P39" s="16"/>
      <c r="R39" s="16"/>
      <c r="Z39" s="22">
        <f t="shared" si="4"/>
        <v>0</v>
      </c>
      <c r="AA39" s="22">
        <f t="shared" si="5"/>
        <v>0</v>
      </c>
      <c r="AB39" s="22"/>
      <c r="AC39" s="22"/>
      <c r="AD39" s="22">
        <f t="shared" si="6"/>
        <v>0</v>
      </c>
      <c r="AE39" s="22">
        <f t="shared" si="7"/>
        <v>0</v>
      </c>
      <c r="AF39" s="22">
        <f t="shared" si="8"/>
        <v>0</v>
      </c>
      <c r="AG39" s="22">
        <f t="shared" si="9"/>
        <v>0</v>
      </c>
      <c r="AH39" s="22">
        <f t="shared" si="10"/>
        <v>0</v>
      </c>
      <c r="AI39" s="22">
        <f t="shared" si="11"/>
        <v>0</v>
      </c>
      <c r="AJ39" s="22">
        <f t="shared" si="12"/>
        <v>0</v>
      </c>
      <c r="AK39" s="22">
        <f t="shared" si="13"/>
        <v>0</v>
      </c>
      <c r="AL39" s="22">
        <f t="shared" si="14"/>
        <v>0</v>
      </c>
      <c r="AM39" s="22">
        <f t="shared" si="15"/>
        <v>0</v>
      </c>
      <c r="AN39" s="22">
        <f t="shared" si="16"/>
        <v>0</v>
      </c>
      <c r="AO39" s="22">
        <f t="shared" si="17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8"/>
        <v>0</v>
      </c>
      <c r="G40" s="12"/>
      <c r="H40" s="16">
        <f t="shared" si="19"/>
        <v>0</v>
      </c>
      <c r="I40" s="12"/>
      <c r="J40" s="16">
        <f t="shared" si="20"/>
        <v>0</v>
      </c>
      <c r="K40" s="12"/>
      <c r="L40" s="16">
        <f t="shared" si="21"/>
        <v>0</v>
      </c>
      <c r="M40" s="12"/>
      <c r="N40" s="16">
        <f t="shared" si="3"/>
        <v>0</v>
      </c>
      <c r="O40" s="12"/>
      <c r="P40" s="16"/>
      <c r="R40" s="16"/>
      <c r="Z40" s="22">
        <f t="shared" si="4"/>
        <v>0</v>
      </c>
      <c r="AA40" s="22">
        <f t="shared" si="5"/>
        <v>0</v>
      </c>
      <c r="AB40" s="22"/>
      <c r="AC40" s="22"/>
      <c r="AD40" s="22">
        <f t="shared" si="6"/>
        <v>0</v>
      </c>
      <c r="AE40" s="22">
        <f t="shared" si="7"/>
        <v>0</v>
      </c>
      <c r="AF40" s="22">
        <f t="shared" si="8"/>
        <v>0</v>
      </c>
      <c r="AG40" s="22">
        <f t="shared" si="9"/>
        <v>0</v>
      </c>
      <c r="AH40" s="22">
        <f t="shared" si="10"/>
        <v>0</v>
      </c>
      <c r="AI40" s="22">
        <f t="shared" si="11"/>
        <v>0</v>
      </c>
      <c r="AJ40" s="22">
        <f t="shared" si="12"/>
        <v>0</v>
      </c>
      <c r="AK40" s="22">
        <f t="shared" si="13"/>
        <v>0</v>
      </c>
      <c r="AL40" s="22">
        <f t="shared" si="14"/>
        <v>0</v>
      </c>
      <c r="AM40" s="22">
        <f t="shared" si="15"/>
        <v>0</v>
      </c>
      <c r="AN40" s="22">
        <f t="shared" si="16"/>
        <v>0</v>
      </c>
      <c r="AO40" s="22">
        <f t="shared" si="17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8"/>
        <v>0</v>
      </c>
      <c r="G41" s="11"/>
      <c r="H41" s="16">
        <f t="shared" si="19"/>
        <v>0</v>
      </c>
      <c r="I41" s="11"/>
      <c r="J41" s="16">
        <f t="shared" si="20"/>
        <v>0</v>
      </c>
      <c r="K41" s="11"/>
      <c r="L41" s="16">
        <f t="shared" si="21"/>
        <v>0</v>
      </c>
      <c r="M41" s="11"/>
      <c r="N41" s="16">
        <f t="shared" si="3"/>
        <v>0</v>
      </c>
      <c r="O41" s="11"/>
      <c r="P41" s="16"/>
      <c r="R41" s="16"/>
      <c r="Z41" s="22">
        <f t="shared" si="4"/>
        <v>0</v>
      </c>
      <c r="AA41" s="22">
        <f t="shared" si="5"/>
        <v>0</v>
      </c>
      <c r="AB41" s="22"/>
      <c r="AC41" s="22"/>
      <c r="AD41" s="22">
        <f t="shared" si="6"/>
        <v>0</v>
      </c>
      <c r="AE41" s="22">
        <f t="shared" si="7"/>
        <v>0</v>
      </c>
      <c r="AF41" s="22">
        <f t="shared" si="8"/>
        <v>0</v>
      </c>
      <c r="AG41" s="22">
        <f t="shared" si="9"/>
        <v>0</v>
      </c>
      <c r="AH41" s="22">
        <f t="shared" si="10"/>
        <v>0</v>
      </c>
      <c r="AI41" s="22">
        <f t="shared" si="11"/>
        <v>0</v>
      </c>
      <c r="AJ41" s="22">
        <f t="shared" si="12"/>
        <v>0</v>
      </c>
      <c r="AK41" s="22">
        <f t="shared" si="13"/>
        <v>0</v>
      </c>
      <c r="AL41" s="22">
        <f t="shared" si="14"/>
        <v>0</v>
      </c>
      <c r="AM41" s="22">
        <f t="shared" si="15"/>
        <v>0</v>
      </c>
      <c r="AN41" s="22">
        <f t="shared" si="16"/>
        <v>0</v>
      </c>
      <c r="AO41" s="22">
        <f t="shared" si="17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8"/>
        <v>0</v>
      </c>
      <c r="G42" s="12"/>
      <c r="H42" s="16">
        <f t="shared" si="19"/>
        <v>0</v>
      </c>
      <c r="I42" s="12"/>
      <c r="J42" s="16">
        <f t="shared" si="20"/>
        <v>0</v>
      </c>
      <c r="K42" s="12"/>
      <c r="L42" s="16">
        <f t="shared" si="21"/>
        <v>0</v>
      </c>
      <c r="M42" s="12"/>
      <c r="N42" s="16">
        <f t="shared" si="3"/>
        <v>0</v>
      </c>
      <c r="O42" s="12"/>
      <c r="P42" s="16"/>
      <c r="R42" s="16"/>
      <c r="Z42" s="22">
        <f t="shared" si="4"/>
        <v>0</v>
      </c>
      <c r="AA42" s="22">
        <f t="shared" si="5"/>
        <v>0</v>
      </c>
      <c r="AB42" s="22"/>
      <c r="AC42" s="22"/>
      <c r="AD42" s="22">
        <f t="shared" si="6"/>
        <v>0</v>
      </c>
      <c r="AE42" s="22">
        <f t="shared" si="7"/>
        <v>0</v>
      </c>
      <c r="AF42" s="22">
        <f t="shared" si="8"/>
        <v>0</v>
      </c>
      <c r="AG42" s="22">
        <f t="shared" si="9"/>
        <v>0</v>
      </c>
      <c r="AH42" s="22">
        <f t="shared" si="10"/>
        <v>0</v>
      </c>
      <c r="AI42" s="22">
        <f t="shared" si="11"/>
        <v>0</v>
      </c>
      <c r="AJ42" s="22">
        <f t="shared" si="12"/>
        <v>0</v>
      </c>
      <c r="AK42" s="22">
        <f t="shared" si="13"/>
        <v>0</v>
      </c>
      <c r="AL42" s="22">
        <f t="shared" si="14"/>
        <v>0</v>
      </c>
      <c r="AM42" s="22">
        <f t="shared" si="15"/>
        <v>0</v>
      </c>
      <c r="AN42" s="22">
        <f t="shared" si="16"/>
        <v>0</v>
      </c>
      <c r="AO42" s="22">
        <f t="shared" si="17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8"/>
        <v>0</v>
      </c>
      <c r="G43" s="13"/>
      <c r="H43" s="16">
        <f t="shared" si="19"/>
        <v>0</v>
      </c>
      <c r="I43" s="13"/>
      <c r="J43" s="16">
        <f t="shared" si="20"/>
        <v>0</v>
      </c>
      <c r="K43" s="13"/>
      <c r="L43" s="16">
        <f t="shared" si="21"/>
        <v>0</v>
      </c>
      <c r="M43" s="13"/>
      <c r="N43" s="16">
        <f t="shared" si="3"/>
        <v>0</v>
      </c>
      <c r="O43" s="13"/>
      <c r="P43" s="16"/>
      <c r="R43" s="16"/>
      <c r="Z43" s="22">
        <f t="shared" si="4"/>
        <v>0</v>
      </c>
      <c r="AA43" s="22">
        <f t="shared" si="5"/>
        <v>0</v>
      </c>
      <c r="AB43" s="22"/>
      <c r="AC43" s="22"/>
      <c r="AD43" s="22">
        <f t="shared" si="6"/>
        <v>0</v>
      </c>
      <c r="AE43" s="22">
        <f t="shared" si="7"/>
        <v>0</v>
      </c>
      <c r="AF43" s="22">
        <f t="shared" si="8"/>
        <v>0</v>
      </c>
      <c r="AG43" s="22">
        <f t="shared" si="9"/>
        <v>0</v>
      </c>
      <c r="AH43" s="22">
        <f t="shared" si="10"/>
        <v>0</v>
      </c>
      <c r="AI43" s="22">
        <f t="shared" si="11"/>
        <v>0</v>
      </c>
      <c r="AJ43" s="22">
        <f t="shared" si="12"/>
        <v>0</v>
      </c>
      <c r="AK43" s="22">
        <f t="shared" si="13"/>
        <v>0</v>
      </c>
      <c r="AL43" s="22">
        <f t="shared" si="14"/>
        <v>0</v>
      </c>
      <c r="AM43" s="22">
        <f t="shared" si="15"/>
        <v>0</v>
      </c>
      <c r="AN43" s="22">
        <f t="shared" si="16"/>
        <v>0</v>
      </c>
      <c r="AO43" s="22">
        <f t="shared" si="17"/>
        <v>0</v>
      </c>
    </row>
  </sheetData>
  <sheetProtection algorithmName="SHA-512" hashValue="gFu2UCmF29jTMJAkxivfED8tEMkvOStESoJUc3hL3SUjICv9O5gh5o+kPQYV3vRULO8FakhhG47YvQASgo/asw==" saltValue="5L07U7OvVPIHaVNyEmJsi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INTRODUCCIÓN</vt:lpstr>
      <vt:lpstr>PRINCIPAL</vt:lpstr>
      <vt:lpstr>Lengua y Literatura</vt:lpstr>
      <vt:lpstr>1ª Lengua Extranjera</vt:lpstr>
      <vt:lpstr>Geografía e Historia</vt:lpstr>
      <vt:lpstr>Educación Física</vt:lpstr>
      <vt:lpstr>Matemáticas</vt:lpstr>
      <vt:lpstr>Religión</vt:lpstr>
      <vt:lpstr>Biología y Geología</vt:lpstr>
      <vt:lpstr>Digitalización</vt:lpstr>
      <vt:lpstr>Economía y Emprendimiento</vt:lpstr>
      <vt:lpstr>Expresión Artística</vt:lpstr>
      <vt:lpstr>Física y Química</vt:lpstr>
      <vt:lpstr>FOL</vt:lpstr>
      <vt:lpstr>Latín</vt:lpstr>
      <vt:lpstr>Música</vt:lpstr>
      <vt:lpstr>2ª Lengua Extranjera</vt:lpstr>
      <vt:lpstr>Tecnología</vt:lpstr>
      <vt:lpstr>Valores Éticos</vt:lpstr>
      <vt:lpstr>Optativa 1 Datos</vt:lpstr>
      <vt:lpstr>Optativa 1</vt:lpstr>
      <vt:lpstr>Optativa 2 Datos</vt:lpstr>
      <vt:lpstr>Optativa 2</vt:lpstr>
      <vt:lpstr>Optativa 3 Datos</vt:lpstr>
      <vt:lpstr>Optativa 3</vt:lpstr>
      <vt:lpstr>Cultura Clásica</vt:lpstr>
      <vt:lpstr>Filosofía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Pouso Puente</dc:creator>
  <cp:lastModifiedBy>Raquel Pouso Puente</cp:lastModifiedBy>
  <cp:lastPrinted>2024-05-22T23:55:17Z</cp:lastPrinted>
  <dcterms:created xsi:type="dcterms:W3CDTF">2023-10-06T13:15:55Z</dcterms:created>
  <dcterms:modified xsi:type="dcterms:W3CDTF">2024-06-18T23:34:44Z</dcterms:modified>
</cp:coreProperties>
</file>