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usR510\Desktop\CURSO 23-24\PROGRAMACIONES\CURSO ISMIE PROGRAMACIONES\"/>
    </mc:Choice>
  </mc:AlternateContent>
  <xr:revisionPtr revIDLastSave="0" documentId="8_{353DC3FD-B1BA-4BAD-9B67-2CC86811B3F4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RA.CE. ORDENADOS" sheetId="1" r:id="rId1"/>
    <sheet name="1º EVALUACIÓN" sheetId="2" r:id="rId2"/>
    <sheet name="2º EVALUACIÓ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u2vE8UmlzpdJEzimy4jOJZ+tDbtPeuu+TES9cVVT5A="/>
    </ext>
  </extLst>
</workbook>
</file>

<file path=xl/calcChain.xml><?xml version="1.0" encoding="utf-8"?>
<calcChain xmlns="http://schemas.openxmlformats.org/spreadsheetml/2006/main">
  <c r="E49" i="1" l="1"/>
  <c r="E48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2" i="1"/>
  <c r="E23" i="1"/>
  <c r="E24" i="1"/>
  <c r="E25" i="1"/>
  <c r="E26" i="1"/>
  <c r="E27" i="1"/>
  <c r="E21" i="1"/>
  <c r="E19" i="1"/>
  <c r="E18" i="1"/>
  <c r="E16" i="1"/>
  <c r="E15" i="1"/>
  <c r="E3" i="1"/>
  <c r="E4" i="1"/>
  <c r="E5" i="1"/>
  <c r="E6" i="1"/>
  <c r="E7" i="1"/>
  <c r="E8" i="1"/>
  <c r="E9" i="1"/>
  <c r="E10" i="1"/>
  <c r="E11" i="1"/>
  <c r="E12" i="1"/>
  <c r="E13" i="1"/>
  <c r="E14" i="1"/>
  <c r="E2" i="1"/>
  <c r="E50" i="1"/>
  <c r="E51" i="1"/>
  <c r="E52" i="1"/>
  <c r="E53" i="1"/>
  <c r="E54" i="1"/>
  <c r="E55" i="1"/>
  <c r="L33" i="3"/>
  <c r="J33" i="3"/>
  <c r="M33" i="3" s="1"/>
  <c r="F33" i="3"/>
  <c r="D33" i="3"/>
  <c r="G33" i="3" s="1"/>
  <c r="L32" i="3"/>
  <c r="J32" i="3"/>
  <c r="M32" i="3" s="1"/>
  <c r="F32" i="3"/>
  <c r="D32" i="3"/>
  <c r="G32" i="3" s="1"/>
  <c r="L31" i="3"/>
  <c r="J31" i="3"/>
  <c r="M31" i="3" s="1"/>
  <c r="F31" i="3"/>
  <c r="D31" i="3"/>
  <c r="G31" i="3" s="1"/>
  <c r="L30" i="3"/>
  <c r="J30" i="3"/>
  <c r="M30" i="3" s="1"/>
  <c r="F30" i="3"/>
  <c r="D30" i="3"/>
  <c r="G30" i="3" s="1"/>
  <c r="L29" i="3"/>
  <c r="M29" i="3" s="1"/>
  <c r="J29" i="3"/>
  <c r="F29" i="3"/>
  <c r="D29" i="3"/>
  <c r="G29" i="3" s="1"/>
  <c r="L28" i="3"/>
  <c r="J28" i="3"/>
  <c r="M28" i="3" s="1"/>
  <c r="F28" i="3"/>
  <c r="G28" i="3" s="1"/>
  <c r="D28" i="3"/>
  <c r="L27" i="3"/>
  <c r="J27" i="3"/>
  <c r="M27" i="3" s="1"/>
  <c r="G27" i="3"/>
  <c r="H27" i="3" s="1"/>
  <c r="F27" i="3"/>
  <c r="D27" i="3"/>
  <c r="L26" i="3"/>
  <c r="J26" i="3"/>
  <c r="M26" i="3" s="1"/>
  <c r="H26" i="3"/>
  <c r="G26" i="3"/>
  <c r="F26" i="3"/>
  <c r="D26" i="3"/>
  <c r="L25" i="3"/>
  <c r="J25" i="3"/>
  <c r="M25" i="3" s="1"/>
  <c r="F25" i="3"/>
  <c r="D25" i="3"/>
  <c r="G25" i="3" s="1"/>
  <c r="L24" i="3"/>
  <c r="M24" i="3" s="1"/>
  <c r="J24" i="3"/>
  <c r="F24" i="3"/>
  <c r="D24" i="3"/>
  <c r="G24" i="3" s="1"/>
  <c r="M23" i="3"/>
  <c r="L23" i="3"/>
  <c r="J23" i="3"/>
  <c r="F23" i="3"/>
  <c r="D23" i="3"/>
  <c r="G23" i="3" s="1"/>
  <c r="M22" i="3"/>
  <c r="L22" i="3"/>
  <c r="J22" i="3"/>
  <c r="F22" i="3"/>
  <c r="D22" i="3"/>
  <c r="G22" i="3" s="1"/>
  <c r="L21" i="3"/>
  <c r="J21" i="3"/>
  <c r="M21" i="3" s="1"/>
  <c r="F21" i="3"/>
  <c r="D21" i="3"/>
  <c r="G21" i="3" s="1"/>
  <c r="L20" i="3"/>
  <c r="J20" i="3"/>
  <c r="M20" i="3" s="1"/>
  <c r="F20" i="3"/>
  <c r="D20" i="3"/>
  <c r="G20" i="3" s="1"/>
  <c r="L19" i="3"/>
  <c r="J19" i="3"/>
  <c r="M19" i="3" s="1"/>
  <c r="G19" i="3"/>
  <c r="H19" i="3" s="1"/>
  <c r="F19" i="3"/>
  <c r="D19" i="3"/>
  <c r="L18" i="3"/>
  <c r="J18" i="3"/>
  <c r="M18" i="3" s="1"/>
  <c r="H18" i="3"/>
  <c r="G18" i="3"/>
  <c r="N18" i="3" s="1"/>
  <c r="O18" i="3" s="1"/>
  <c r="F18" i="3"/>
  <c r="D18" i="3"/>
  <c r="L17" i="3"/>
  <c r="J17" i="3"/>
  <c r="M17" i="3" s="1"/>
  <c r="F17" i="3"/>
  <c r="D17" i="3"/>
  <c r="G17" i="3" s="1"/>
  <c r="L16" i="3"/>
  <c r="M16" i="3" s="1"/>
  <c r="J16" i="3"/>
  <c r="F16" i="3"/>
  <c r="D16" i="3"/>
  <c r="G16" i="3" s="1"/>
  <c r="M15" i="3"/>
  <c r="L15" i="3"/>
  <c r="J15" i="3"/>
  <c r="F15" i="3"/>
  <c r="D15" i="3"/>
  <c r="G15" i="3" s="1"/>
  <c r="M14" i="3"/>
  <c r="L14" i="3"/>
  <c r="J14" i="3"/>
  <c r="F14" i="3"/>
  <c r="D14" i="3"/>
  <c r="G14" i="3" s="1"/>
  <c r="L13" i="3"/>
  <c r="J13" i="3"/>
  <c r="M13" i="3" s="1"/>
  <c r="F13" i="3"/>
  <c r="D13" i="3"/>
  <c r="G13" i="3" s="1"/>
  <c r="L12" i="3"/>
  <c r="J12" i="3"/>
  <c r="M12" i="3" s="1"/>
  <c r="F12" i="3"/>
  <c r="G12" i="3" s="1"/>
  <c r="D12" i="3"/>
  <c r="M11" i="3"/>
  <c r="L11" i="3"/>
  <c r="J11" i="3"/>
  <c r="G11" i="3"/>
  <c r="H11" i="3" s="1"/>
  <c r="F11" i="3"/>
  <c r="D11" i="3"/>
  <c r="L10" i="3"/>
  <c r="J10" i="3"/>
  <c r="M10" i="3" s="1"/>
  <c r="H10" i="3"/>
  <c r="G10" i="3"/>
  <c r="N10" i="3" s="1"/>
  <c r="O10" i="3" s="1"/>
  <c r="F10" i="3"/>
  <c r="D10" i="3"/>
  <c r="L9" i="3"/>
  <c r="J9" i="3"/>
  <c r="M9" i="3" s="1"/>
  <c r="F9" i="3"/>
  <c r="D9" i="3"/>
  <c r="G9" i="3" s="1"/>
  <c r="M6" i="3"/>
  <c r="G6" i="3"/>
  <c r="P6" i="3" s="1"/>
  <c r="M33" i="2"/>
  <c r="L33" i="2"/>
  <c r="J33" i="2"/>
  <c r="F33" i="2"/>
  <c r="D33" i="2"/>
  <c r="G33" i="2" s="1"/>
  <c r="L32" i="2"/>
  <c r="J32" i="2"/>
  <c r="M32" i="2" s="1"/>
  <c r="F32" i="2"/>
  <c r="G32" i="2" s="1"/>
  <c r="D32" i="2"/>
  <c r="M31" i="2"/>
  <c r="L31" i="2"/>
  <c r="J31" i="2"/>
  <c r="G31" i="2"/>
  <c r="H31" i="2" s="1"/>
  <c r="F31" i="2"/>
  <c r="D31" i="2"/>
  <c r="L30" i="2"/>
  <c r="J30" i="2"/>
  <c r="M30" i="2" s="1"/>
  <c r="H30" i="2"/>
  <c r="G30" i="2"/>
  <c r="N30" i="2" s="1"/>
  <c r="O30" i="2" s="1"/>
  <c r="F30" i="2"/>
  <c r="D30" i="2"/>
  <c r="L29" i="2"/>
  <c r="J29" i="2"/>
  <c r="M29" i="2" s="1"/>
  <c r="H29" i="2"/>
  <c r="G29" i="2"/>
  <c r="N29" i="2" s="1"/>
  <c r="O29" i="2" s="1"/>
  <c r="F29" i="2"/>
  <c r="D29" i="2"/>
  <c r="L28" i="2"/>
  <c r="M28" i="2" s="1"/>
  <c r="J28" i="2"/>
  <c r="F28" i="2"/>
  <c r="G28" i="2" s="1"/>
  <c r="D28" i="2"/>
  <c r="M27" i="2"/>
  <c r="N27" i="2" s="1"/>
  <c r="O27" i="2" s="1"/>
  <c r="L27" i="2"/>
  <c r="J27" i="2"/>
  <c r="G27" i="2"/>
  <c r="H27" i="2" s="1"/>
  <c r="F27" i="2"/>
  <c r="D27" i="2"/>
  <c r="M26" i="2"/>
  <c r="L26" i="2"/>
  <c r="J26" i="2"/>
  <c r="F26" i="2"/>
  <c r="D26" i="2"/>
  <c r="G26" i="2" s="1"/>
  <c r="L25" i="2"/>
  <c r="J25" i="2"/>
  <c r="M25" i="2" s="1"/>
  <c r="F25" i="2"/>
  <c r="D25" i="2"/>
  <c r="G25" i="2" s="1"/>
  <c r="L24" i="2"/>
  <c r="M24" i="2" s="1"/>
  <c r="J24" i="2"/>
  <c r="F24" i="2"/>
  <c r="G24" i="2" s="1"/>
  <c r="D24" i="2"/>
  <c r="M23" i="2"/>
  <c r="L23" i="2"/>
  <c r="J23" i="2"/>
  <c r="G23" i="2"/>
  <c r="H23" i="2" s="1"/>
  <c r="F23" i="2"/>
  <c r="D23" i="2"/>
  <c r="L22" i="2"/>
  <c r="J22" i="2"/>
  <c r="M22" i="2" s="1"/>
  <c r="H22" i="2"/>
  <c r="G22" i="2"/>
  <c r="N22" i="2" s="1"/>
  <c r="O22" i="2" s="1"/>
  <c r="F22" i="2"/>
  <c r="D22" i="2"/>
  <c r="L21" i="2"/>
  <c r="J21" i="2"/>
  <c r="M21" i="2" s="1"/>
  <c r="F21" i="2"/>
  <c r="D21" i="2"/>
  <c r="G21" i="2" s="1"/>
  <c r="L20" i="2"/>
  <c r="M20" i="2" s="1"/>
  <c r="J20" i="2"/>
  <c r="F20" i="2"/>
  <c r="G20" i="2" s="1"/>
  <c r="D20" i="2"/>
  <c r="M19" i="2"/>
  <c r="N19" i="2" s="1"/>
  <c r="O19" i="2" s="1"/>
  <c r="L19" i="2"/>
  <c r="J19" i="2"/>
  <c r="G19" i="2"/>
  <c r="H19" i="2" s="1"/>
  <c r="F19" i="2"/>
  <c r="D19" i="2"/>
  <c r="M18" i="2"/>
  <c r="L18" i="2"/>
  <c r="J18" i="2"/>
  <c r="F18" i="2"/>
  <c r="D18" i="2"/>
  <c r="G18" i="2" s="1"/>
  <c r="L17" i="2"/>
  <c r="J17" i="2"/>
  <c r="M17" i="2" s="1"/>
  <c r="F17" i="2"/>
  <c r="D17" i="2"/>
  <c r="G17" i="2" s="1"/>
  <c r="L16" i="2"/>
  <c r="M16" i="2" s="1"/>
  <c r="J16" i="2"/>
  <c r="F16" i="2"/>
  <c r="G16" i="2" s="1"/>
  <c r="D16" i="2"/>
  <c r="M15" i="2"/>
  <c r="L15" i="2"/>
  <c r="J15" i="2"/>
  <c r="G15" i="2"/>
  <c r="H15" i="2" s="1"/>
  <c r="F15" i="2"/>
  <c r="D15" i="2"/>
  <c r="L14" i="2"/>
  <c r="J14" i="2"/>
  <c r="M14" i="2" s="1"/>
  <c r="H14" i="2"/>
  <c r="G14" i="2"/>
  <c r="N14" i="2" s="1"/>
  <c r="O14" i="2" s="1"/>
  <c r="F14" i="2"/>
  <c r="D14" i="2"/>
  <c r="L13" i="2"/>
  <c r="J13" i="2"/>
  <c r="M13" i="2" s="1"/>
  <c r="F13" i="2"/>
  <c r="D13" i="2"/>
  <c r="G13" i="2" s="1"/>
  <c r="L12" i="2"/>
  <c r="M12" i="2" s="1"/>
  <c r="J12" i="2"/>
  <c r="F12" i="2"/>
  <c r="G12" i="2" s="1"/>
  <c r="D12" i="2"/>
  <c r="M11" i="2"/>
  <c r="N11" i="2" s="1"/>
  <c r="O11" i="2" s="1"/>
  <c r="L11" i="2"/>
  <c r="J11" i="2"/>
  <c r="G11" i="2"/>
  <c r="H11" i="2" s="1"/>
  <c r="F11" i="2"/>
  <c r="D11" i="2"/>
  <c r="M10" i="2"/>
  <c r="L10" i="2"/>
  <c r="J10" i="2"/>
  <c r="F10" i="2"/>
  <c r="D10" i="2"/>
  <c r="G10" i="2" s="1"/>
  <c r="L9" i="2"/>
  <c r="J9" i="2"/>
  <c r="M9" i="2" s="1"/>
  <c r="F9" i="2"/>
  <c r="D9" i="2"/>
  <c r="G9" i="2" s="1"/>
  <c r="P6" i="2"/>
  <c r="M6" i="2"/>
  <c r="G6" i="2"/>
  <c r="N12" i="2" l="1"/>
  <c r="O12" i="2" s="1"/>
  <c r="H12" i="2"/>
  <c r="N21" i="2"/>
  <c r="O21" i="2" s="1"/>
  <c r="H21" i="2"/>
  <c r="H26" i="2"/>
  <c r="N26" i="2"/>
  <c r="O26" i="2" s="1"/>
  <c r="H13" i="3"/>
  <c r="N13" i="3"/>
  <c r="O13" i="3" s="1"/>
  <c r="N16" i="3"/>
  <c r="O16" i="3" s="1"/>
  <c r="H16" i="3"/>
  <c r="H28" i="3"/>
  <c r="N28" i="3"/>
  <c r="O28" i="3" s="1"/>
  <c r="N13" i="2"/>
  <c r="O13" i="2" s="1"/>
  <c r="H13" i="2"/>
  <c r="H18" i="2"/>
  <c r="N18" i="2"/>
  <c r="O18" i="2" s="1"/>
  <c r="H24" i="2"/>
  <c r="N24" i="2"/>
  <c r="O24" i="2" s="1"/>
  <c r="N15" i="3"/>
  <c r="O15" i="3" s="1"/>
  <c r="H15" i="3"/>
  <c r="H20" i="3"/>
  <c r="N20" i="3"/>
  <c r="O20" i="3" s="1"/>
  <c r="H22" i="3"/>
  <c r="N22" i="3"/>
  <c r="O22" i="3" s="1"/>
  <c r="H9" i="2"/>
  <c r="N9" i="2"/>
  <c r="O9" i="2" s="1"/>
  <c r="H30" i="3"/>
  <c r="N30" i="3"/>
  <c r="O30" i="3" s="1"/>
  <c r="H16" i="2"/>
  <c r="N16" i="2"/>
  <c r="O16" i="2" s="1"/>
  <c r="H32" i="2"/>
  <c r="N32" i="2"/>
  <c r="O32" i="2" s="1"/>
  <c r="N17" i="3"/>
  <c r="O17" i="3" s="1"/>
  <c r="H17" i="3"/>
  <c r="H29" i="3"/>
  <c r="N29" i="3"/>
  <c r="O29" i="3" s="1"/>
  <c r="N31" i="3"/>
  <c r="O31" i="3" s="1"/>
  <c r="H31" i="3"/>
  <c r="N33" i="3"/>
  <c r="O33" i="3" s="1"/>
  <c r="H33" i="3"/>
  <c r="N23" i="3"/>
  <c r="O23" i="3" s="1"/>
  <c r="H23" i="3"/>
  <c r="N24" i="3"/>
  <c r="O24" i="3" s="1"/>
  <c r="H24" i="3"/>
  <c r="H10" i="2"/>
  <c r="N10" i="2"/>
  <c r="O10" i="2" s="1"/>
  <c r="H25" i="2"/>
  <c r="N25" i="2"/>
  <c r="O25" i="2" s="1"/>
  <c r="N28" i="2"/>
  <c r="O28" i="2" s="1"/>
  <c r="H28" i="2"/>
  <c r="N9" i="3"/>
  <c r="O9" i="3" s="1"/>
  <c r="H9" i="3"/>
  <c r="H14" i="3"/>
  <c r="N14" i="3"/>
  <c r="O14" i="3" s="1"/>
  <c r="N32" i="3"/>
  <c r="O32" i="3" s="1"/>
  <c r="H32" i="3"/>
  <c r="N25" i="3"/>
  <c r="O25" i="3" s="1"/>
  <c r="H25" i="3"/>
  <c r="H17" i="2"/>
  <c r="N17" i="2"/>
  <c r="O17" i="2" s="1"/>
  <c r="N20" i="2"/>
  <c r="O20" i="2" s="1"/>
  <c r="H20" i="2"/>
  <c r="H33" i="2"/>
  <c r="N33" i="2"/>
  <c r="O33" i="2" s="1"/>
  <c r="H12" i="3"/>
  <c r="N12" i="3"/>
  <c r="O12" i="3" s="1"/>
  <c r="H21" i="3"/>
  <c r="N21" i="3"/>
  <c r="O21" i="3" s="1"/>
  <c r="N26" i="3"/>
  <c r="O26" i="3" s="1"/>
  <c r="N15" i="2"/>
  <c r="O15" i="2" s="1"/>
  <c r="N23" i="2"/>
  <c r="O23" i="2" s="1"/>
  <c r="N31" i="2"/>
  <c r="O31" i="2" s="1"/>
  <c r="N11" i="3"/>
  <c r="O11" i="3" s="1"/>
  <c r="N19" i="3"/>
  <c r="O19" i="3" s="1"/>
  <c r="N27" i="3"/>
  <c r="O27" i="3" s="1"/>
</calcChain>
</file>

<file path=xl/sharedStrings.xml><?xml version="1.0" encoding="utf-8"?>
<sst xmlns="http://schemas.openxmlformats.org/spreadsheetml/2006/main" count="220" uniqueCount="91">
  <si>
    <t>RESULTADOS DE APRENDIZAJE </t>
  </si>
  <si>
    <t>CRITERIOS EVALUACIÓN</t>
  </si>
  <si>
    <t>INSTRUMENTOS DE  CALIFICACIÓN</t>
  </si>
  <si>
    <t>% RA</t>
  </si>
  <si>
    <r>
      <rPr>
        <b/>
        <sz val="14"/>
        <color rgb="FF000000"/>
        <rFont val="Book Antiqua"/>
      </rPr>
      <t xml:space="preserve">% CE </t>
    </r>
    <r>
      <rPr>
        <b/>
        <sz val="8"/>
        <color rgb="FF000000"/>
        <rFont val="Book Antiqua"/>
      </rPr>
      <t>(vs 100%)</t>
    </r>
  </si>
  <si>
    <t>UT</t>
  </si>
  <si>
    <t>TEMP</t>
  </si>
  <si>
    <t>CONTENIDOS</t>
  </si>
  <si>
    <t>a) Se ha diferenciado entre promoción, prevención, protección de la
salud, educación para la salud y sus componentes.</t>
  </si>
  <si>
    <t>TEORÍA</t>
  </si>
  <si>
    <t>UT. 1, 2</t>
  </si>
  <si>
    <t>1ª EV</t>
  </si>
  <si>
    <r>
      <rPr>
        <b/>
        <sz val="12"/>
        <color rgb="FF000000"/>
        <rFont val="Book Antiqua"/>
      </rPr>
      <t xml:space="preserve">U.T.1 Las necesidades humanas y la salud. </t>
    </r>
    <r>
      <rPr>
        <sz val="12"/>
        <color rgb="FF000000"/>
        <rFont val="Book Antiqua"/>
      </rPr>
      <t xml:space="preserve">
1.1. El ser humano, un ser integral que necesita cuidados integrales 
1.2. Las necesidades humanas 
1.3. Salud y enfermedad 
1.4. Factores que condicionan la salud 
1.5. Indicadores de salud 
</t>
    </r>
    <r>
      <rPr>
        <b/>
        <sz val="12"/>
        <color rgb="FF000000"/>
        <rFont val="Book Antiqua"/>
      </rPr>
      <t>U.T. 2 Educación para la salud. Estrategias y métodos.</t>
    </r>
    <r>
      <rPr>
        <sz val="12"/>
        <color rgb="FF000000"/>
        <rFont val="Book Antiqua"/>
      </rPr>
      <t xml:space="preserve"> 
2.1. La educación para la salud 
2.2. Estrategias para educar 
2.3. Agentes de educación sanitaria 
2.4. Campos de acción 
2.5. Métodos de educación sanitaria </t>
    </r>
  </si>
  <si>
    <t>ACTIVIDAD</t>
  </si>
  <si>
    <r>
      <rPr>
        <sz val="10"/>
        <color rgb="FF000000"/>
        <rFont val="Book Antiqua"/>
      </rPr>
      <t>.</t>
    </r>
    <r>
      <rPr>
        <sz val="10"/>
        <color rgb="FF000000"/>
        <rFont val="Arial"/>
      </rPr>
      <t>b) Se han identificado los niveles de planificación en salud: plan,
programa, proyecto y programación.</t>
    </r>
  </si>
  <si>
    <t>c) Se ha valorado la importancia del técnico como agente de educación.</t>
  </si>
  <si>
    <t>d) Se han descrito las características de estilos de vida saludables.</t>
  </si>
  <si>
    <t>e) Se han detallado los apartados de una programación de educación
para la salud.</t>
  </si>
  <si>
    <t>f) Se ha valorado la importancia de estar informado y del compromiso
personal y social para mejorar la salud.</t>
  </si>
  <si>
    <t>g) Se ha relacionado la obtención de parámetros somatométricos
(peso, talla), cálculo del IMC (Índice de Masa Corporal), y otros, con
la salud y la enfermedad.</t>
  </si>
  <si>
    <t>h) Se han descrito técnicas de medición, manejo de instrumentos y
equipos utilizados así como su limpieza y conservación.</t>
  </si>
  <si>
    <t>i) Se ha detallado la participación en programas de mantenimiento con
metadona y de prevención en enfermedades adquiridas mediante
el intercambio de jeringuillas.</t>
  </si>
  <si>
    <t>a) Se han identificado los elementos de un programa de educación para
la salud.</t>
  </si>
  <si>
    <t>UT. 3, 4, 5, 6</t>
  </si>
  <si>
    <r>
      <rPr>
        <b/>
        <sz val="12"/>
        <color rgb="FF000000"/>
        <rFont val="Book Antiqua"/>
      </rPr>
      <t xml:space="preserve">U.T. 3 Programas de educación sanitaria. </t>
    </r>
    <r>
      <rPr>
        <sz val="12"/>
        <color rgb="FF000000"/>
        <rFont val="Book Antiqua"/>
      </rPr>
      <t xml:space="preserve">
3.1. La programación 
3.2. Fase de diagnóstico 
3.3. Fase de planificación 
3.4. Ejecución del proyecto y evaluación 
3.5. Caso práctico de proyectos de salud 
</t>
    </r>
    <r>
      <rPr>
        <b/>
        <sz val="12"/>
        <color rgb="FF000000"/>
        <rFont val="Book Antiqua"/>
      </rPr>
      <t xml:space="preserve">U.T. 4 Desarrollo de programas relacionados con la higiene. </t>
    </r>
    <r>
      <rPr>
        <sz val="12"/>
        <color rgb="FF000000"/>
        <rFont val="Book Antiqua"/>
      </rPr>
      <t xml:space="preserve">
4.1. La oficina de farmacia y los hábitos de higiene
4.2. Higiene alimentaria 
4.3. La higiene personal 
4.4. Programas de educación para la higiene sexual 
4.5. El consumo correcto de medicamentos 
</t>
    </r>
    <r>
      <rPr>
        <b/>
        <sz val="12"/>
        <color rgb="FF000000"/>
        <rFont val="Book Antiqua"/>
      </rPr>
      <t xml:space="preserve">U.T.5 Desarrollo de programas relacionados con las drogodependencias </t>
    </r>
    <r>
      <rPr>
        <sz val="12"/>
        <color rgb="FF000000"/>
        <rFont val="Book Antiqua"/>
      </rPr>
      <t xml:space="preserve">
5.1. Las drogas de abuso y su consumo 
5.2. Principales drogas de abuso 
5.3. Situaciones sanitarias relacionadas con la drogodependencia 
5.4. Intervención farmacéutica en la drogodependencia 
</t>
    </r>
    <r>
      <rPr>
        <b/>
        <sz val="12"/>
        <color rgb="FF000000"/>
        <rFont val="Book Antiqua"/>
      </rPr>
      <t xml:space="preserve">U.T. 6 Controles de salud: parámetros somatométricos y constantes vitales. </t>
    </r>
    <r>
      <rPr>
        <sz val="12"/>
        <color rgb="FF000000"/>
        <rFont val="Book Antiqua"/>
      </rPr>
      <t xml:space="preserve">
</t>
    </r>
  </si>
  <si>
    <t>b) Se han descrito los principales programas de higiene de la
alimentación.</t>
  </si>
  <si>
    <t>c) Se han caracterizado los programas de higiene sexual.</t>
  </si>
  <si>
    <t>d) Se han clasificado las principales drogas de abuso.</t>
  </si>
  <si>
    <t>e) Se han identificado las pautas de actuación en situaciones de
drogodependencia.</t>
  </si>
  <si>
    <t>f) Se han valorado los programas de educación para la salud como un
elemento de mejora del bienestar social.</t>
  </si>
  <si>
    <t>g) Se ha analizado la epidemiología de enfermedades transmisibles.</t>
  </si>
  <si>
    <t>a) Se han detallado las condiciones orgánicas idóneas del usuario para
la toma de muestras.</t>
  </si>
  <si>
    <t>UT. 7</t>
  </si>
  <si>
    <t>2ª EV</t>
  </si>
  <si>
    <r>
      <rPr>
        <b/>
        <sz val="12"/>
        <color rgb="FF000000"/>
        <rFont val="Arial"/>
      </rPr>
      <t xml:space="preserve">U.T. 7 Controles analíticos en la oficina de farmacia </t>
    </r>
    <r>
      <rPr>
        <sz val="12"/>
        <color rgb="FF000000"/>
        <rFont val="Arial"/>
      </rPr>
      <t xml:space="preserve">
7.1. Controles analíticos de sangre 
7.2. Controles analíticos de orina 
</t>
    </r>
  </si>
  <si>
    <t>b) Se ha identificado la muestra y se ha comprobado su
correspondencia unívoca con la petición.</t>
  </si>
  <si>
    <t>PRÁCTICA</t>
  </si>
  <si>
    <t>c) Se ha conservado la muestra según la determinación analítica que
debe realizarse.</t>
  </si>
  <si>
    <t>d) Se han aplicado medidas de higiene y de protección personal en la
manipulación de muestras y durante el proceso analítico, según la
legislación vigente.</t>
  </si>
  <si>
    <t>e) Se han interpretado los procedimientos de análisis y normas de
buenas prácticas de laboratorio.</t>
  </si>
  <si>
    <t>f) Se han realizado controles analíticos manipulando correctamente
reflectómetro y tiras reactivas.</t>
  </si>
  <si>
    <t>g) Se han eliminado residuos y materiales desechables, interpretando
los protocolos de eliminación de residuos y aplicando la legislación
Vigente.</t>
  </si>
  <si>
    <t>h) Se han limpiado, desinfectado o esterilizado instrumentos, equipos
y material no desechable.</t>
  </si>
  <si>
    <t>i) Se ha dejado la zona de trabajo limpia y en óptimas condiciones para su próxima utilización</t>
  </si>
  <si>
    <t>j) Se ha reconocido el significado de los resultados de las distintas
determinaciones analíticas.</t>
  </si>
  <si>
    <t>a) Se han identificado los mecanismos de apoyo psicológico,
tipificándolos según su aplicación.</t>
  </si>
  <si>
    <t>U.T. 8, 9, 10</t>
  </si>
  <si>
    <r>
      <rPr>
        <b/>
        <sz val="12"/>
        <color rgb="FF000000"/>
        <rFont val="Arial"/>
      </rPr>
      <t xml:space="preserve">U.T. 8 El apoyo psicológico. </t>
    </r>
    <r>
      <rPr>
        <sz val="12"/>
        <color rgb="FF000000"/>
        <rFont val="Arial"/>
      </rPr>
      <t xml:space="preserve">
8.1. La necesidad de apoyo psicosocial 
8.2. Efectos del estrés en las personas 
8.3. La reacción ante situaciones estresantes 
8.4. El apoyo psicosocial en la oficina de farmacia 
</t>
    </r>
    <r>
      <rPr>
        <b/>
        <sz val="12"/>
        <color rgb="FF000000"/>
        <rFont val="Arial"/>
      </rPr>
      <t xml:space="preserve">U.T. 9 Atención psicológica en las diferentes etapas del ciclo vital. </t>
    </r>
    <r>
      <rPr>
        <sz val="12"/>
        <color rgb="FF000000"/>
        <rFont val="Arial"/>
      </rPr>
      <t xml:space="preserve">
9.1. Las etapas vitales 
9.2. La infancia 
9.3. La adolescencia 
9.4. La edad adulta 
9.5. La vejez 
</t>
    </r>
    <r>
      <rPr>
        <b/>
        <sz val="12"/>
        <color rgb="FF000000"/>
        <rFont val="Arial"/>
      </rPr>
      <t>U.T. 10 Atención psicológica a pacientes con enfermedades crónicas, terminales y mentales</t>
    </r>
    <r>
      <rPr>
        <sz val="12"/>
        <color rgb="FF000000"/>
        <rFont val="Arial"/>
      </rPr>
      <t xml:space="preserve"> </t>
    </r>
  </si>
  <si>
    <t>b) Se han diferenciado situaciones que requieren atención específica.</t>
  </si>
  <si>
    <t>c) Se ha establecido y protocolizado mecanismos de apoyo psicológico
para cada tipología.</t>
  </si>
  <si>
    <t>d) Se han analizado las posibles circunstancias psicológicas
generadoras de disfunción del comportamiento</t>
  </si>
  <si>
    <t>e) Se ha clasificado los principales tipos de disfunción del
comportamiento y sus signos.</t>
  </si>
  <si>
    <t>f) Se ha valorado la importancia del apoyo psicológico por parte del
técnico y otros estamentos socio-sanitarios.</t>
  </si>
  <si>
    <t>g) Se han priorizado los comportamientos que debe desarrollar el
técnico para lograr una perfecta interrelación con el usuario y
lograr este apoyo.</t>
  </si>
  <si>
    <t>h) Se han establecido los principales mecanismos de defensa de la
Personalidad.</t>
  </si>
  <si>
    <t>i) Se han descrito los principales factores de un cuadro de estrés.</t>
  </si>
  <si>
    <t>1ª EVALUACIÓN</t>
  </si>
  <si>
    <t xml:space="preserve">EXÁMENES </t>
  </si>
  <si>
    <t>ACTIVIDADES</t>
  </si>
  <si>
    <t>CALIF GLOBAL</t>
  </si>
  <si>
    <t>TOTAL</t>
  </si>
  <si>
    <t>RA1 25%</t>
  </si>
  <si>
    <t>RA2 25%</t>
  </si>
  <si>
    <t>CE</t>
  </si>
  <si>
    <t>Nº</t>
  </si>
  <si>
    <t>a, b, c, d, e, f, g, h, i</t>
  </si>
  <si>
    <t>a, b, c, d, e, f, g</t>
  </si>
  <si>
    <t>EX</t>
  </si>
  <si>
    <t>a2, d2, f2, h2</t>
  </si>
  <si>
    <t>b2, c2, d2, f2</t>
  </si>
  <si>
    <t>Nota</t>
  </si>
  <si>
    <t>Calif</t>
  </si>
  <si>
    <t>Pond</t>
  </si>
  <si>
    <t>1º</t>
  </si>
  <si>
    <t>Final</t>
  </si>
  <si>
    <t>Boletín 1ª ev</t>
  </si>
  <si>
    <t>Apellido Apellido, Nombre</t>
  </si>
  <si>
    <t>2ª EVALUACIÓN</t>
  </si>
  <si>
    <t>PRÁCTICAS</t>
  </si>
  <si>
    <t>9-13</t>
  </si>
  <si>
    <t>RA3 25%</t>
  </si>
  <si>
    <t>RA4 25%</t>
  </si>
  <si>
    <t>b, c, d2, e2, f, g2, h, i, j2</t>
  </si>
  <si>
    <t>b2, c2, d2, e2, f2</t>
  </si>
  <si>
    <t>2º</t>
  </si>
  <si>
    <t>Boletín 2ª ev</t>
  </si>
  <si>
    <r>
      <t>RA 3.</t>
    </r>
    <r>
      <rPr>
        <sz val="14"/>
        <color rgb="FF000000"/>
        <rFont val="Arial"/>
      </rPr>
      <t xml:space="preserve"> Realiza controles analíticos sencillos interpretando y aplicando protocolos normalizados de trabajo.</t>
    </r>
  </si>
  <si>
    <r>
      <t>RA 4</t>
    </r>
    <r>
      <rPr>
        <sz val="14"/>
        <color rgb="FF000000"/>
        <rFont val="Arial"/>
      </rPr>
      <t>. Apoya psicológicamente al usuario identificando sus condiciones psicológicas y los grupos de riesgo.</t>
    </r>
  </si>
  <si>
    <r>
      <t>RA 2.</t>
    </r>
    <r>
      <rPr>
        <sz val="14"/>
        <color rgb="FF000000"/>
        <rFont val="Arial"/>
      </rPr>
      <t xml:space="preserve"> Desarrolla los programas de
educación para la salud, valorando su incidencia en los usuarios.</t>
    </r>
  </si>
  <si>
    <r>
      <t xml:space="preserve">RA 1. </t>
    </r>
    <r>
      <rPr>
        <sz val="14"/>
        <color rgb="FF000000"/>
        <rFont val="Arial"/>
      </rPr>
      <t>Promueve hábitos de vida saludable relacionando los programas de promoción de la salud con la población diana.</t>
    </r>
  </si>
  <si>
    <r>
      <t xml:space="preserve">% CE </t>
    </r>
    <r>
      <rPr>
        <b/>
        <sz val="8"/>
        <color rgb="FF000000"/>
        <rFont val="Book Antiqua"/>
      </rPr>
      <t>(vs 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</si>
</sst>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0.000%"/>
    <numFmt numFmtId="166" formatCode="0.00\ %"/>
    <numFmt numFmtId="167" formatCode="0\ %"/>
    <numFmt numFmtId="168" formatCode="d\-m"/>
    <numFmt numFmtId="169" formatCode="0.000"/>
    <numFmt numFmtId="170" formatCode="0.0000"/>
  </numFmts>
  <fonts count="24">
    <font>
      <sz val="11"/>
      <color rgb="FF000000"/>
      <name val="aptos narrow"/>
      <scheme val="minor"/>
    </font>
    <font>
      <b/>
      <sz val="14"/>
      <color rgb="FF000000"/>
      <name val="Book Antiqua"/>
    </font>
    <font>
      <sz val="14"/>
      <color rgb="FF000000"/>
      <name val="Aptos narrow"/>
    </font>
    <font>
      <b/>
      <sz val="14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2"/>
      <color rgb="FF000000"/>
      <name val="Book Antiqua"/>
    </font>
    <font>
      <sz val="11"/>
      <color rgb="FF000000"/>
      <name val="Book Antiqua"/>
    </font>
    <font>
      <sz val="12"/>
      <color rgb="FF000000"/>
      <name val="Book Antiqua"/>
    </font>
    <font>
      <sz val="11"/>
      <name val="aptos narrow"/>
    </font>
    <font>
      <sz val="11"/>
      <color rgb="FF000000"/>
      <name val="Arial"/>
    </font>
    <font>
      <sz val="10"/>
      <color rgb="FF000000"/>
      <name val="Book Antiqua"/>
    </font>
    <font>
      <sz val="12"/>
      <color rgb="FF000000"/>
      <name val="Aptos narrow"/>
    </font>
    <font>
      <sz val="11"/>
      <color rgb="FF000000"/>
      <name val="Aptos narrow"/>
    </font>
    <font>
      <b/>
      <sz val="18"/>
      <color rgb="FF000000"/>
      <name val="Aptos narrow"/>
    </font>
    <font>
      <b/>
      <sz val="11"/>
      <color rgb="FF000000"/>
      <name val="Aptos narrow"/>
    </font>
    <font>
      <b/>
      <sz val="11"/>
      <color rgb="FF000000"/>
      <name val="Arial"/>
    </font>
    <font>
      <b/>
      <sz val="18"/>
      <color rgb="FF000000"/>
      <name val="Arial"/>
    </font>
    <font>
      <b/>
      <sz val="8"/>
      <color rgb="FF000000"/>
      <name val="Book Antiqua"/>
    </font>
    <font>
      <sz val="14"/>
      <color rgb="FF000000"/>
      <name val="Arial"/>
    </font>
    <font>
      <b/>
      <sz val="12"/>
      <color rgb="FF000000"/>
      <name val="Arial"/>
    </font>
    <font>
      <sz val="12"/>
      <color rgb="FF000000"/>
      <name val="Book Antiqua"/>
      <family val="1"/>
    </font>
    <font>
      <sz val="11"/>
      <color rgb="FF000000"/>
      <name val="Book Antiqua"/>
      <family val="1"/>
    </font>
    <font>
      <sz val="11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rgb="FFAEAEAE"/>
        <bgColor rgb="FFAEAEAE"/>
      </patternFill>
    </fill>
    <fill>
      <patternFill patternType="solid">
        <fgColor rgb="FFFFFFFF"/>
        <bgColor rgb="FFFFFFFF"/>
      </patternFill>
    </fill>
    <fill>
      <patternFill patternType="solid">
        <fgColor rgb="FFDBE9F7"/>
        <bgColor rgb="FFDBE9F7"/>
      </patternFill>
    </fill>
    <fill>
      <patternFill patternType="solid">
        <fgColor rgb="FFA6C9EB"/>
        <bgColor rgb="FFA6C9EB"/>
      </patternFill>
    </fill>
    <fill>
      <patternFill patternType="solid">
        <fgColor rgb="FFFAE2D5"/>
        <bgColor rgb="FFFAE2D5"/>
      </patternFill>
    </fill>
    <fill>
      <patternFill patternType="solid">
        <fgColor rgb="FF84E291"/>
        <bgColor rgb="FF84E291"/>
      </patternFill>
    </fill>
    <fill>
      <patternFill patternType="solid">
        <fgColor rgb="FFC1E4F5"/>
        <bgColor rgb="FFC1E4F5"/>
      </patternFill>
    </fill>
    <fill>
      <patternFill patternType="solid">
        <fgColor rgb="FFE97132"/>
        <bgColor rgb="FFE97132"/>
      </patternFill>
    </fill>
    <fill>
      <patternFill patternType="solid">
        <fgColor rgb="FFE8E8E8"/>
        <bgColor rgb="FFE8E8E8"/>
      </patternFill>
    </fill>
    <fill>
      <patternFill patternType="solid">
        <fgColor rgb="FFF1CEEE"/>
        <bgColor rgb="FFF1CEEE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66" fontId="7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5" fillId="8" borderId="16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67" fontId="15" fillId="0" borderId="16" xfId="0" applyNumberFormat="1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3" fillId="0" borderId="0" xfId="0" applyFont="1"/>
    <xf numFmtId="0" fontId="15" fillId="10" borderId="16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right"/>
    </xf>
    <xf numFmtId="0" fontId="16" fillId="10" borderId="16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3" fillId="11" borderId="16" xfId="0" applyFont="1" applyFill="1" applyBorder="1"/>
    <xf numFmtId="0" fontId="13" fillId="0" borderId="16" xfId="0" applyFont="1" applyBorder="1" applyAlignment="1">
      <alignment vertical="center"/>
    </xf>
    <xf numFmtId="169" fontId="13" fillId="0" borderId="16" xfId="0" applyNumberFormat="1" applyFont="1" applyBorder="1" applyAlignment="1">
      <alignment vertical="center"/>
    </xf>
    <xf numFmtId="170" fontId="13" fillId="0" borderId="16" xfId="0" applyNumberFormat="1" applyFont="1" applyBorder="1" applyAlignment="1">
      <alignment vertical="center"/>
    </xf>
    <xf numFmtId="169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/>
    <xf numFmtId="169" fontId="13" fillId="0" borderId="16" xfId="0" applyNumberFormat="1" applyFont="1" applyBorder="1"/>
    <xf numFmtId="1" fontId="13" fillId="0" borderId="16" xfId="0" applyNumberFormat="1" applyFont="1" applyBorder="1"/>
    <xf numFmtId="0" fontId="10" fillId="0" borderId="16" xfId="0" applyFont="1" applyBorder="1"/>
    <xf numFmtId="0" fontId="13" fillId="0" borderId="16" xfId="0" applyFont="1" applyBorder="1" applyAlignment="1">
      <alignment horizontal="center" vertical="center"/>
    </xf>
    <xf numFmtId="0" fontId="17" fillId="0" borderId="0" xfId="0" applyFont="1"/>
    <xf numFmtId="2" fontId="13" fillId="0" borderId="16" xfId="0" applyNumberFormat="1" applyFont="1" applyBorder="1"/>
    <xf numFmtId="0" fontId="4" fillId="3" borderId="3" xfId="0" applyFont="1" applyFill="1" applyBorder="1" applyAlignment="1">
      <alignment horizontal="left" vertical="center" wrapText="1"/>
    </xf>
    <xf numFmtId="0" fontId="9" fillId="0" borderId="5" xfId="0" applyFont="1" applyBorder="1"/>
    <xf numFmtId="0" fontId="11" fillId="3" borderId="3" xfId="0" applyFont="1" applyFill="1" applyBorder="1" applyAlignment="1">
      <alignment horizontal="left" vertical="center" wrapText="1"/>
    </xf>
    <xf numFmtId="0" fontId="9" fillId="0" borderId="4" xfId="0" applyFont="1" applyBorder="1"/>
    <xf numFmtId="0" fontId="9" fillId="0" borderId="6" xfId="0" applyFont="1" applyBorder="1"/>
    <xf numFmtId="0" fontId="3" fillId="3" borderId="3" xfId="0" applyFont="1" applyFill="1" applyBorder="1" applyAlignment="1">
      <alignment horizontal="left" vertical="center" wrapText="1"/>
    </xf>
    <xf numFmtId="166" fontId="7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2" xfId="0" applyFont="1" applyBorder="1"/>
    <xf numFmtId="167" fontId="6" fillId="0" borderId="3" xfId="0" applyNumberFormat="1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 wrapText="1"/>
    </xf>
    <xf numFmtId="0" fontId="9" fillId="0" borderId="9" xfId="0" applyFont="1" applyBorder="1"/>
    <xf numFmtId="168" fontId="16" fillId="9" borderId="17" xfId="0" applyNumberFormat="1" applyFont="1" applyFill="1" applyBorder="1" applyAlignment="1">
      <alignment horizontal="center" vertical="center"/>
    </xf>
    <xf numFmtId="0" fontId="9" fillId="0" borderId="19" xfId="0" applyFont="1" applyBorder="1"/>
    <xf numFmtId="0" fontId="16" fillId="0" borderId="17" xfId="0" applyFont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9" fillId="0" borderId="15" xfId="0" applyFont="1" applyBorder="1"/>
    <xf numFmtId="0" fontId="0" fillId="0" borderId="0" xfId="0"/>
    <xf numFmtId="0" fontId="9" fillId="0" borderId="23" xfId="0" applyFont="1" applyBorder="1"/>
    <xf numFmtId="0" fontId="9" fillId="0" borderId="21" xfId="0" applyFont="1" applyBorder="1"/>
    <xf numFmtId="0" fontId="9" fillId="0" borderId="22" xfId="0" applyFont="1" applyBorder="1"/>
    <xf numFmtId="0" fontId="15" fillId="6" borderId="17" xfId="0" applyFont="1" applyFill="1" applyBorder="1" applyAlignment="1">
      <alignment horizontal="center"/>
    </xf>
    <xf numFmtId="0" fontId="9" fillId="0" borderId="18" xfId="0" applyFont="1" applyBorder="1"/>
    <xf numFmtId="0" fontId="15" fillId="8" borderId="13" xfId="0" applyFont="1" applyFill="1" applyBorder="1" applyAlignment="1">
      <alignment horizontal="center"/>
    </xf>
    <xf numFmtId="0" fontId="9" fillId="0" borderId="14" xfId="0" applyFont="1" applyBorder="1"/>
    <xf numFmtId="0" fontId="9" fillId="0" borderId="20" xfId="0" applyFont="1" applyBorder="1"/>
    <xf numFmtId="167" fontId="16" fillId="0" borderId="17" xfId="0" applyNumberFormat="1" applyFont="1" applyBorder="1" applyAlignment="1">
      <alignment horizontal="center" vertical="center"/>
    </xf>
    <xf numFmtId="166" fontId="16" fillId="0" borderId="1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3" fillId="0" borderId="5" xfId="0" applyFont="1" applyBorder="1"/>
    <xf numFmtId="0" fontId="21" fillId="3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6" fontId="7" fillId="5" borderId="11" xfId="0" applyNumberFormat="1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26" xfId="0" applyFont="1" applyBorder="1"/>
    <xf numFmtId="0" fontId="13" fillId="0" borderId="2" xfId="0" applyFont="1" applyBorder="1" applyAlignment="1">
      <alignment horizontal="center" vertical="center"/>
    </xf>
    <xf numFmtId="0" fontId="0" fillId="0" borderId="2" xfId="0" applyBorder="1"/>
    <xf numFmtId="0" fontId="12" fillId="0" borderId="24" xfId="0" applyFont="1" applyBorder="1" applyAlignment="1">
      <alignment vertical="center"/>
    </xf>
    <xf numFmtId="0" fontId="0" fillId="0" borderId="24" xfId="0" applyBorder="1" applyAlignment="1"/>
    <xf numFmtId="0" fontId="1" fillId="2" borderId="27" xfId="0" applyFont="1" applyFill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9" fillId="0" borderId="30" xfId="0" applyFont="1" applyBorder="1" applyAlignment="1"/>
    <xf numFmtId="0" fontId="9" fillId="0" borderId="31" xfId="0" applyFont="1" applyBorder="1" applyAlignment="1"/>
    <xf numFmtId="0" fontId="12" fillId="0" borderId="29" xfId="0" applyFont="1" applyBorder="1" applyAlignment="1">
      <alignment vertical="center" wrapText="1"/>
    </xf>
    <xf numFmtId="0" fontId="12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9" fillId="0" borderId="33" xfId="0" applyFont="1" applyBorder="1"/>
    <xf numFmtId="0" fontId="9" fillId="0" borderId="34" xfId="0" applyFont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10"/>
  <sheetViews>
    <sheetView tabSelected="1" topLeftCell="A43" zoomScale="60" zoomScaleNormal="60" workbookViewId="0">
      <selection activeCell="H58" sqref="H58"/>
    </sheetView>
  </sheetViews>
  <sheetFormatPr baseColWidth="10" defaultColWidth="12.6640625" defaultRowHeight="15" customHeight="1"/>
  <cols>
    <col min="1" max="1" width="39.6640625" customWidth="1"/>
    <col min="2" max="2" width="59.77734375" customWidth="1"/>
    <col min="3" max="3" width="33" customWidth="1"/>
    <col min="4" max="5" width="11.33203125" customWidth="1"/>
    <col min="6" max="6" width="14.109375" customWidth="1"/>
    <col min="7" max="7" width="13.109375" customWidth="1"/>
    <col min="8" max="8" width="13.109375" style="90" customWidth="1"/>
    <col min="9" max="9" width="71.6640625" style="92" customWidth="1"/>
    <col min="10" max="15" width="8.77734375" customWidth="1"/>
  </cols>
  <sheetData>
    <row r="1" spans="1:15" ht="69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90</v>
      </c>
      <c r="F1" s="1" t="s">
        <v>4</v>
      </c>
      <c r="G1" s="1" t="s">
        <v>5</v>
      </c>
      <c r="H1" s="84" t="s">
        <v>6</v>
      </c>
      <c r="I1" s="93" t="s">
        <v>7</v>
      </c>
      <c r="J1" s="2"/>
      <c r="K1" s="2"/>
      <c r="L1" s="2"/>
      <c r="M1" s="2"/>
      <c r="N1" s="2"/>
      <c r="O1" s="2"/>
    </row>
    <row r="2" spans="1:15" ht="31.5" customHeight="1" thickBot="1">
      <c r="A2" s="46" t="s">
        <v>89</v>
      </c>
      <c r="B2" s="41" t="s">
        <v>8</v>
      </c>
      <c r="C2" s="79" t="s">
        <v>9</v>
      </c>
      <c r="D2" s="53">
        <v>0.25</v>
      </c>
      <c r="E2" s="3">
        <f>(F2*100%)/$D$2</f>
        <v>0.08</v>
      </c>
      <c r="F2" s="4">
        <v>0.02</v>
      </c>
      <c r="G2" s="49" t="s">
        <v>10</v>
      </c>
      <c r="H2" s="85" t="s">
        <v>11</v>
      </c>
      <c r="I2" s="94" t="s">
        <v>12</v>
      </c>
    </row>
    <row r="3" spans="1:15" ht="32.25" customHeight="1" thickBot="1">
      <c r="A3" s="44"/>
      <c r="B3" s="42"/>
      <c r="C3" s="80" t="s">
        <v>13</v>
      </c>
      <c r="D3" s="44"/>
      <c r="E3" s="3">
        <f t="shared" ref="E3:E14" si="0">(F3*100%)/$D$2</f>
        <v>0.05</v>
      </c>
      <c r="F3" s="5">
        <v>1.2500000000000001E-2</v>
      </c>
      <c r="G3" s="44"/>
      <c r="H3" s="50"/>
      <c r="I3" s="95"/>
    </row>
    <row r="4" spans="1:15" ht="36" customHeight="1" thickBot="1">
      <c r="A4" s="44"/>
      <c r="B4" s="6" t="s">
        <v>14</v>
      </c>
      <c r="C4" s="79" t="s">
        <v>9</v>
      </c>
      <c r="D4" s="44"/>
      <c r="E4" s="3">
        <f t="shared" si="0"/>
        <v>0.08</v>
      </c>
      <c r="F4" s="4">
        <v>0.02</v>
      </c>
      <c r="G4" s="44"/>
      <c r="H4" s="50"/>
      <c r="I4" s="95"/>
    </row>
    <row r="5" spans="1:15" ht="34.5" customHeight="1" thickBot="1">
      <c r="A5" s="44"/>
      <c r="B5" s="7" t="s">
        <v>15</v>
      </c>
      <c r="C5" s="79" t="s">
        <v>9</v>
      </c>
      <c r="D5" s="44"/>
      <c r="E5" s="3">
        <f t="shared" si="0"/>
        <v>0.08</v>
      </c>
      <c r="F5" s="4">
        <v>0.02</v>
      </c>
      <c r="G5" s="44"/>
      <c r="H5" s="50"/>
      <c r="I5" s="95"/>
    </row>
    <row r="6" spans="1:15" ht="30" customHeight="1" thickBot="1">
      <c r="A6" s="44"/>
      <c r="B6" s="41" t="s">
        <v>16</v>
      </c>
      <c r="C6" s="79" t="s">
        <v>9</v>
      </c>
      <c r="D6" s="44"/>
      <c r="E6" s="3">
        <f t="shared" si="0"/>
        <v>0.2</v>
      </c>
      <c r="F6" s="4">
        <v>0.05</v>
      </c>
      <c r="G6" s="44"/>
      <c r="H6" s="50"/>
      <c r="I6" s="95"/>
    </row>
    <row r="7" spans="1:15" ht="30" customHeight="1" thickBot="1">
      <c r="A7" s="44"/>
      <c r="B7" s="42"/>
      <c r="C7" s="80" t="s">
        <v>13</v>
      </c>
      <c r="D7" s="44"/>
      <c r="E7" s="3">
        <f t="shared" si="0"/>
        <v>0.05</v>
      </c>
      <c r="F7" s="4">
        <v>1.2500000000000001E-2</v>
      </c>
      <c r="G7" s="44"/>
      <c r="H7" s="50"/>
      <c r="I7" s="95"/>
    </row>
    <row r="8" spans="1:15" ht="30" customHeight="1" thickBot="1">
      <c r="A8" s="44"/>
      <c r="B8" s="7" t="s">
        <v>17</v>
      </c>
      <c r="C8" s="79" t="s">
        <v>9</v>
      </c>
      <c r="D8" s="44"/>
      <c r="E8" s="3">
        <f t="shared" si="0"/>
        <v>0.08</v>
      </c>
      <c r="F8" s="4">
        <v>0.02</v>
      </c>
      <c r="G8" s="44"/>
      <c r="H8" s="50"/>
      <c r="I8" s="95"/>
    </row>
    <row r="9" spans="1:15" ht="30" customHeight="1" thickBot="1">
      <c r="A9" s="44"/>
      <c r="B9" s="41" t="s">
        <v>18</v>
      </c>
      <c r="C9" s="79" t="s">
        <v>9</v>
      </c>
      <c r="D9" s="44"/>
      <c r="E9" s="3">
        <f t="shared" si="0"/>
        <v>0.08</v>
      </c>
      <c r="F9" s="4">
        <v>0.02</v>
      </c>
      <c r="G9" s="44"/>
      <c r="H9" s="50"/>
      <c r="I9" s="95"/>
    </row>
    <row r="10" spans="1:15" ht="27.75" customHeight="1" thickBot="1">
      <c r="A10" s="44"/>
      <c r="B10" s="42"/>
      <c r="C10" s="80" t="s">
        <v>13</v>
      </c>
      <c r="D10" s="44"/>
      <c r="E10" s="3">
        <f t="shared" si="0"/>
        <v>0.04</v>
      </c>
      <c r="F10" s="4">
        <v>0.01</v>
      </c>
      <c r="G10" s="44"/>
      <c r="H10" s="50"/>
      <c r="I10" s="95"/>
    </row>
    <row r="11" spans="1:15" ht="44.25" customHeight="1" thickBot="1">
      <c r="A11" s="44"/>
      <c r="B11" s="7" t="s">
        <v>19</v>
      </c>
      <c r="C11" s="79" t="s">
        <v>9</v>
      </c>
      <c r="D11" s="44"/>
      <c r="E11" s="3">
        <f t="shared" si="0"/>
        <v>0.08</v>
      </c>
      <c r="F11" s="4">
        <v>0.02</v>
      </c>
      <c r="G11" s="44"/>
      <c r="H11" s="50"/>
      <c r="I11" s="95"/>
    </row>
    <row r="12" spans="1:15" ht="30" customHeight="1" thickBot="1">
      <c r="A12" s="44"/>
      <c r="B12" s="41" t="s">
        <v>20</v>
      </c>
      <c r="C12" s="79" t="s">
        <v>9</v>
      </c>
      <c r="D12" s="44"/>
      <c r="E12" s="3">
        <f t="shared" si="0"/>
        <v>0.08</v>
      </c>
      <c r="F12" s="4">
        <v>0.02</v>
      </c>
      <c r="G12" s="44"/>
      <c r="H12" s="50"/>
      <c r="I12" s="95"/>
    </row>
    <row r="13" spans="1:15" ht="30" customHeight="1" thickBot="1">
      <c r="A13" s="44"/>
      <c r="B13" s="42"/>
      <c r="C13" s="80" t="s">
        <v>13</v>
      </c>
      <c r="D13" s="44"/>
      <c r="E13" s="3">
        <f t="shared" si="0"/>
        <v>0.02</v>
      </c>
      <c r="F13" s="4">
        <v>5.0000000000000001E-3</v>
      </c>
      <c r="G13" s="44"/>
      <c r="H13" s="50"/>
      <c r="I13" s="95"/>
    </row>
    <row r="14" spans="1:15" ht="39" customHeight="1" thickBot="1">
      <c r="A14" s="42"/>
      <c r="B14" s="7" t="s">
        <v>21</v>
      </c>
      <c r="C14" s="79" t="s">
        <v>9</v>
      </c>
      <c r="D14" s="42"/>
      <c r="E14" s="3">
        <f t="shared" si="0"/>
        <v>0.08</v>
      </c>
      <c r="F14" s="4">
        <v>0.02</v>
      </c>
      <c r="G14" s="42"/>
      <c r="H14" s="50"/>
      <c r="I14" s="96"/>
    </row>
    <row r="15" spans="1:15" ht="30" customHeight="1" thickBot="1">
      <c r="A15" s="46" t="s">
        <v>88</v>
      </c>
      <c r="B15" s="7" t="s">
        <v>22</v>
      </c>
      <c r="C15" s="79" t="s">
        <v>9</v>
      </c>
      <c r="D15" s="52">
        <v>0.25</v>
      </c>
      <c r="E15" s="3">
        <f>(F15*100%)/$D$15</f>
        <v>0.08</v>
      </c>
      <c r="F15" s="4">
        <v>0.02</v>
      </c>
      <c r="G15" s="49" t="s">
        <v>23</v>
      </c>
      <c r="H15" s="50"/>
      <c r="I15" s="94" t="s">
        <v>24</v>
      </c>
    </row>
    <row r="16" spans="1:15" ht="28.5" customHeight="1">
      <c r="A16" s="44"/>
      <c r="B16" s="41" t="s">
        <v>25</v>
      </c>
      <c r="C16" s="81" t="s">
        <v>9</v>
      </c>
      <c r="D16" s="44"/>
      <c r="E16" s="48">
        <f>(F16*100%)/$D$15</f>
        <v>0.08</v>
      </c>
      <c r="F16" s="47">
        <v>0.02</v>
      </c>
      <c r="G16" s="44"/>
      <c r="H16" s="50"/>
      <c r="I16" s="95"/>
    </row>
    <row r="17" spans="1:9" ht="10.5" customHeight="1" thickBot="1">
      <c r="A17" s="44"/>
      <c r="B17" s="44"/>
      <c r="C17" s="82"/>
      <c r="D17" s="44"/>
      <c r="E17" s="78"/>
      <c r="F17" s="42"/>
      <c r="G17" s="44"/>
      <c r="H17" s="50"/>
      <c r="I17" s="95"/>
    </row>
    <row r="18" spans="1:9" ht="30" customHeight="1" thickBot="1">
      <c r="A18" s="44"/>
      <c r="B18" s="42"/>
      <c r="C18" s="80" t="s">
        <v>13</v>
      </c>
      <c r="D18" s="44"/>
      <c r="E18" s="3">
        <f>(F18*100%)/$D$15</f>
        <v>0.12</v>
      </c>
      <c r="F18" s="4">
        <v>0.03</v>
      </c>
      <c r="G18" s="44"/>
      <c r="H18" s="50"/>
      <c r="I18" s="95"/>
    </row>
    <row r="19" spans="1:9" ht="18.75" customHeight="1">
      <c r="A19" s="44"/>
      <c r="B19" s="41" t="s">
        <v>26</v>
      </c>
      <c r="C19" s="81" t="s">
        <v>9</v>
      </c>
      <c r="D19" s="44"/>
      <c r="E19" s="48">
        <f t="shared" ref="E19" si="1">(F19*100%)/$D$15</f>
        <v>0.08</v>
      </c>
      <c r="F19" s="47">
        <v>0.02</v>
      </c>
      <c r="G19" s="44"/>
      <c r="H19" s="50"/>
      <c r="I19" s="95"/>
    </row>
    <row r="20" spans="1:9" ht="14.25" customHeight="1" thickBot="1">
      <c r="A20" s="44"/>
      <c r="B20" s="44"/>
      <c r="C20" s="82"/>
      <c r="D20" s="44"/>
      <c r="E20" s="78"/>
      <c r="F20" s="42"/>
      <c r="G20" s="44"/>
      <c r="H20" s="50"/>
      <c r="I20" s="95"/>
    </row>
    <row r="21" spans="1:9" ht="30" customHeight="1" thickBot="1">
      <c r="A21" s="44"/>
      <c r="B21" s="42"/>
      <c r="C21" s="80" t="s">
        <v>13</v>
      </c>
      <c r="D21" s="44"/>
      <c r="E21" s="3">
        <f>(F21*100%)/$D$15</f>
        <v>0.12</v>
      </c>
      <c r="F21" s="4">
        <v>0.03</v>
      </c>
      <c r="G21" s="44"/>
      <c r="H21" s="50"/>
      <c r="I21" s="95"/>
    </row>
    <row r="22" spans="1:9" ht="30" customHeight="1" thickBot="1">
      <c r="A22" s="44"/>
      <c r="B22" s="41" t="s">
        <v>27</v>
      </c>
      <c r="C22" s="79" t="s">
        <v>9</v>
      </c>
      <c r="D22" s="44"/>
      <c r="E22" s="3">
        <f t="shared" ref="E22:E49" si="2">(F22*100%)/$D$15</f>
        <v>0.08</v>
      </c>
      <c r="F22" s="4">
        <v>0.02</v>
      </c>
      <c r="G22" s="44"/>
      <c r="H22" s="50"/>
      <c r="I22" s="95"/>
    </row>
    <row r="23" spans="1:9" ht="30" customHeight="1" thickBot="1">
      <c r="A23" s="44"/>
      <c r="B23" s="45"/>
      <c r="C23" s="80" t="s">
        <v>13</v>
      </c>
      <c r="D23" s="44"/>
      <c r="E23" s="3">
        <f t="shared" si="2"/>
        <v>0.12</v>
      </c>
      <c r="F23" s="4">
        <v>0.03</v>
      </c>
      <c r="G23" s="44"/>
      <c r="H23" s="50"/>
      <c r="I23" s="95"/>
    </row>
    <row r="24" spans="1:9" ht="30" customHeight="1" thickBot="1">
      <c r="A24" s="44"/>
      <c r="B24" s="8" t="s">
        <v>28</v>
      </c>
      <c r="C24" s="79" t="s">
        <v>9</v>
      </c>
      <c r="D24" s="44"/>
      <c r="E24" s="3">
        <f t="shared" si="2"/>
        <v>0.08</v>
      </c>
      <c r="F24" s="4">
        <v>0.02</v>
      </c>
      <c r="G24" s="44"/>
      <c r="H24" s="50"/>
      <c r="I24" s="95"/>
    </row>
    <row r="25" spans="1:9" ht="30" customHeight="1" thickBot="1">
      <c r="A25" s="44"/>
      <c r="B25" s="41" t="s">
        <v>29</v>
      </c>
      <c r="C25" s="79" t="s">
        <v>9</v>
      </c>
      <c r="D25" s="44"/>
      <c r="E25" s="3">
        <f t="shared" si="2"/>
        <v>0.04</v>
      </c>
      <c r="F25" s="4">
        <v>0.01</v>
      </c>
      <c r="G25" s="44"/>
      <c r="H25" s="50"/>
      <c r="I25" s="95"/>
    </row>
    <row r="26" spans="1:9" ht="30" customHeight="1" thickBot="1">
      <c r="A26" s="44"/>
      <c r="B26" s="42"/>
      <c r="C26" s="80" t="s">
        <v>13</v>
      </c>
      <c r="D26" s="44"/>
      <c r="E26" s="3">
        <f t="shared" si="2"/>
        <v>0.12</v>
      </c>
      <c r="F26" s="4">
        <v>0.03</v>
      </c>
      <c r="G26" s="44"/>
      <c r="H26" s="50"/>
      <c r="I26" s="95"/>
    </row>
    <row r="27" spans="1:9" ht="30" customHeight="1" thickBot="1">
      <c r="A27" s="42"/>
      <c r="B27" s="7" t="s">
        <v>30</v>
      </c>
      <c r="C27" s="79" t="s">
        <v>9</v>
      </c>
      <c r="D27" s="42"/>
      <c r="E27" s="3">
        <f t="shared" si="2"/>
        <v>0.08</v>
      </c>
      <c r="F27" s="4">
        <v>0.02</v>
      </c>
      <c r="G27" s="44"/>
      <c r="H27" s="51"/>
      <c r="I27" s="96"/>
    </row>
    <row r="28" spans="1:9" ht="30" customHeight="1" thickBot="1">
      <c r="A28" s="46" t="s">
        <v>86</v>
      </c>
      <c r="B28" s="7" t="s">
        <v>31</v>
      </c>
      <c r="C28" s="79" t="s">
        <v>9</v>
      </c>
      <c r="D28" s="52">
        <v>0.25</v>
      </c>
      <c r="E28" s="3">
        <f t="shared" si="2"/>
        <v>0.12</v>
      </c>
      <c r="F28" s="4">
        <v>0.03</v>
      </c>
      <c r="G28" s="49" t="s">
        <v>32</v>
      </c>
      <c r="H28" s="86" t="s">
        <v>33</v>
      </c>
      <c r="I28" s="97" t="s">
        <v>34</v>
      </c>
    </row>
    <row r="29" spans="1:9" ht="30" customHeight="1" thickBot="1">
      <c r="A29" s="44"/>
      <c r="B29" s="7" t="s">
        <v>35</v>
      </c>
      <c r="C29" s="83" t="s">
        <v>36</v>
      </c>
      <c r="D29" s="44"/>
      <c r="E29" s="3">
        <f t="shared" si="2"/>
        <v>0.04</v>
      </c>
      <c r="F29" s="4">
        <v>0.01</v>
      </c>
      <c r="G29" s="44"/>
      <c r="H29" s="87"/>
      <c r="I29" s="95"/>
    </row>
    <row r="30" spans="1:9" ht="30" customHeight="1" thickBot="1">
      <c r="A30" s="44"/>
      <c r="B30" s="7" t="s">
        <v>37</v>
      </c>
      <c r="C30" s="83" t="s">
        <v>36</v>
      </c>
      <c r="D30" s="44"/>
      <c r="E30" s="3">
        <f t="shared" si="2"/>
        <v>0.04</v>
      </c>
      <c r="F30" s="4">
        <v>0.01</v>
      </c>
      <c r="G30" s="44"/>
      <c r="H30" s="87"/>
      <c r="I30" s="95"/>
    </row>
    <row r="31" spans="1:9" ht="28.5" customHeight="1" thickBot="1">
      <c r="A31" s="44"/>
      <c r="B31" s="41" t="s">
        <v>38</v>
      </c>
      <c r="C31" s="79" t="s">
        <v>9</v>
      </c>
      <c r="D31" s="44"/>
      <c r="E31" s="3">
        <f t="shared" si="2"/>
        <v>0.12</v>
      </c>
      <c r="F31" s="4">
        <v>0.03</v>
      </c>
      <c r="G31" s="44"/>
      <c r="H31" s="87"/>
      <c r="I31" s="95"/>
    </row>
    <row r="32" spans="1:9" ht="27.75" customHeight="1" thickBot="1">
      <c r="A32" s="44"/>
      <c r="B32" s="45"/>
      <c r="C32" s="83" t="s">
        <v>36</v>
      </c>
      <c r="D32" s="44"/>
      <c r="E32" s="3">
        <f t="shared" si="2"/>
        <v>0.04</v>
      </c>
      <c r="F32" s="4">
        <v>0.01</v>
      </c>
      <c r="G32" s="44"/>
      <c r="H32" s="87"/>
      <c r="I32" s="95"/>
    </row>
    <row r="33" spans="1:9" ht="30.75" customHeight="1" thickBot="1">
      <c r="A33" s="44"/>
      <c r="B33" s="41" t="s">
        <v>39</v>
      </c>
      <c r="C33" s="79" t="s">
        <v>9</v>
      </c>
      <c r="D33" s="44"/>
      <c r="E33" s="3">
        <f t="shared" si="2"/>
        <v>0.12</v>
      </c>
      <c r="F33" s="4">
        <v>0.03</v>
      </c>
      <c r="G33" s="44"/>
      <c r="H33" s="87"/>
      <c r="I33" s="95"/>
    </row>
    <row r="34" spans="1:9" ht="24.75" customHeight="1" thickBot="1">
      <c r="A34" s="44"/>
      <c r="B34" s="42"/>
      <c r="C34" s="83" t="s">
        <v>36</v>
      </c>
      <c r="D34" s="44"/>
      <c r="E34" s="3">
        <f t="shared" si="2"/>
        <v>0.08</v>
      </c>
      <c r="F34" s="4">
        <v>0.02</v>
      </c>
      <c r="G34" s="44"/>
      <c r="H34" s="87"/>
      <c r="I34" s="95"/>
    </row>
    <row r="35" spans="1:9" ht="30" customHeight="1" thickBot="1">
      <c r="A35" s="44"/>
      <c r="B35" s="7" t="s">
        <v>40</v>
      </c>
      <c r="C35" s="83" t="s">
        <v>36</v>
      </c>
      <c r="D35" s="44"/>
      <c r="E35" s="3">
        <f t="shared" si="2"/>
        <v>0.04</v>
      </c>
      <c r="F35" s="4">
        <v>0.01</v>
      </c>
      <c r="G35" s="44"/>
      <c r="H35" s="87"/>
      <c r="I35" s="95"/>
    </row>
    <row r="36" spans="1:9" ht="30" customHeight="1" thickBot="1">
      <c r="A36" s="44"/>
      <c r="B36" s="41" t="s">
        <v>41</v>
      </c>
      <c r="C36" s="79" t="s">
        <v>9</v>
      </c>
      <c r="D36" s="44"/>
      <c r="E36" s="3">
        <f t="shared" si="2"/>
        <v>0.12</v>
      </c>
      <c r="F36" s="4">
        <v>0.03</v>
      </c>
      <c r="G36" s="44"/>
      <c r="H36" s="87"/>
      <c r="I36" s="95"/>
    </row>
    <row r="37" spans="1:9" ht="30" customHeight="1" thickBot="1">
      <c r="A37" s="44"/>
      <c r="B37" s="42"/>
      <c r="C37" s="83" t="s">
        <v>36</v>
      </c>
      <c r="D37" s="44"/>
      <c r="E37" s="3">
        <f t="shared" si="2"/>
        <v>0.04</v>
      </c>
      <c r="F37" s="4">
        <v>0.01</v>
      </c>
      <c r="G37" s="44"/>
      <c r="H37" s="87"/>
      <c r="I37" s="95"/>
    </row>
    <row r="38" spans="1:9" ht="30" customHeight="1" thickBot="1">
      <c r="A38" s="44"/>
      <c r="B38" s="7" t="s">
        <v>42</v>
      </c>
      <c r="C38" s="83" t="s">
        <v>36</v>
      </c>
      <c r="D38" s="44"/>
      <c r="E38" s="3">
        <f t="shared" si="2"/>
        <v>0.04</v>
      </c>
      <c r="F38" s="4">
        <v>0.01</v>
      </c>
      <c r="G38" s="44"/>
      <c r="H38" s="87"/>
      <c r="I38" s="95"/>
    </row>
    <row r="39" spans="1:9" ht="34.5" customHeight="1" thickBot="1">
      <c r="A39" s="44"/>
      <c r="B39" s="7" t="s">
        <v>43</v>
      </c>
      <c r="C39" s="83" t="s">
        <v>36</v>
      </c>
      <c r="D39" s="44"/>
      <c r="E39" s="3">
        <f t="shared" si="2"/>
        <v>0.04</v>
      </c>
      <c r="F39" s="4">
        <v>0.01</v>
      </c>
      <c r="G39" s="44"/>
      <c r="H39" s="87"/>
      <c r="I39" s="95"/>
    </row>
    <row r="40" spans="1:9" ht="27" customHeight="1" thickBot="1">
      <c r="A40" s="44"/>
      <c r="B40" s="41" t="s">
        <v>44</v>
      </c>
      <c r="C40" s="79" t="s">
        <v>9</v>
      </c>
      <c r="D40" s="44"/>
      <c r="E40" s="3">
        <f t="shared" si="2"/>
        <v>0.12</v>
      </c>
      <c r="F40" s="4">
        <v>0.03</v>
      </c>
      <c r="G40" s="44"/>
      <c r="H40" s="87"/>
      <c r="I40" s="95"/>
    </row>
    <row r="41" spans="1:9" ht="34.5" customHeight="1" thickBot="1">
      <c r="A41" s="42"/>
      <c r="B41" s="42"/>
      <c r="C41" s="83" t="s">
        <v>36</v>
      </c>
      <c r="D41" s="42"/>
      <c r="E41" s="3">
        <f t="shared" si="2"/>
        <v>0.04</v>
      </c>
      <c r="F41" s="4">
        <v>0.01</v>
      </c>
      <c r="G41" s="45"/>
      <c r="H41" s="87"/>
      <c r="I41" s="96"/>
    </row>
    <row r="42" spans="1:9" ht="30.75" customHeight="1" thickBot="1">
      <c r="A42" s="46" t="s">
        <v>87</v>
      </c>
      <c r="B42" s="6" t="s">
        <v>45</v>
      </c>
      <c r="C42" s="79" t="s">
        <v>9</v>
      </c>
      <c r="D42" s="52">
        <v>0.25</v>
      </c>
      <c r="E42" s="3">
        <f t="shared" si="2"/>
        <v>0.08</v>
      </c>
      <c r="F42" s="9">
        <v>0.02</v>
      </c>
      <c r="G42" s="100" t="s">
        <v>46</v>
      </c>
      <c r="H42" s="87"/>
      <c r="I42" s="99" t="s">
        <v>47</v>
      </c>
    </row>
    <row r="43" spans="1:9" ht="30" customHeight="1" thickBot="1">
      <c r="A43" s="44"/>
      <c r="B43" s="6" t="s">
        <v>48</v>
      </c>
      <c r="C43" s="79" t="s">
        <v>9</v>
      </c>
      <c r="D43" s="44"/>
      <c r="E43" s="3">
        <f t="shared" si="2"/>
        <v>0.08</v>
      </c>
      <c r="F43" s="9">
        <v>0.02</v>
      </c>
      <c r="G43" s="101"/>
      <c r="H43" s="87"/>
      <c r="I43" s="95"/>
    </row>
    <row r="44" spans="1:9" ht="30" customHeight="1" thickBot="1">
      <c r="A44" s="44"/>
      <c r="B44" s="43" t="s">
        <v>49</v>
      </c>
      <c r="C44" s="79" t="s">
        <v>9</v>
      </c>
      <c r="D44" s="44"/>
      <c r="E44" s="3">
        <f t="shared" si="2"/>
        <v>0.08</v>
      </c>
      <c r="F44" s="9">
        <v>0.02</v>
      </c>
      <c r="G44" s="101"/>
      <c r="H44" s="87"/>
      <c r="I44" s="95"/>
    </row>
    <row r="45" spans="1:9" ht="30" customHeight="1" thickBot="1">
      <c r="A45" s="44"/>
      <c r="B45" s="42"/>
      <c r="C45" s="80" t="s">
        <v>13</v>
      </c>
      <c r="D45" s="44"/>
      <c r="E45" s="3">
        <f t="shared" si="2"/>
        <v>0.04</v>
      </c>
      <c r="F45" s="9">
        <v>0.01</v>
      </c>
      <c r="G45" s="101"/>
      <c r="H45" s="87"/>
      <c r="I45" s="95"/>
    </row>
    <row r="46" spans="1:9" ht="30" customHeight="1" thickBot="1">
      <c r="A46" s="44"/>
      <c r="B46" s="43" t="s">
        <v>50</v>
      </c>
      <c r="C46" s="79" t="s">
        <v>9</v>
      </c>
      <c r="D46" s="44"/>
      <c r="E46" s="3">
        <f t="shared" si="2"/>
        <v>0.08</v>
      </c>
      <c r="F46" s="9">
        <v>0.02</v>
      </c>
      <c r="G46" s="101"/>
      <c r="H46" s="87"/>
      <c r="I46" s="95"/>
    </row>
    <row r="47" spans="1:9" ht="30" customHeight="1" thickBot="1">
      <c r="A47" s="44"/>
      <c r="B47" s="42"/>
      <c r="C47" s="80" t="s">
        <v>13</v>
      </c>
      <c r="D47" s="44"/>
      <c r="E47" s="3">
        <f t="shared" si="2"/>
        <v>0.04</v>
      </c>
      <c r="F47" s="9">
        <v>0.01</v>
      </c>
      <c r="G47" s="101"/>
      <c r="H47" s="87"/>
      <c r="I47" s="95"/>
    </row>
    <row r="48" spans="1:9" ht="29.4" customHeight="1" thickBot="1">
      <c r="A48" s="44"/>
      <c r="B48" s="43" t="s">
        <v>51</v>
      </c>
      <c r="C48" s="79" t="s">
        <v>9</v>
      </c>
      <c r="D48" s="44"/>
      <c r="E48" s="3">
        <f t="shared" si="2"/>
        <v>0.08</v>
      </c>
      <c r="F48" s="9">
        <v>0.02</v>
      </c>
      <c r="G48" s="101"/>
      <c r="H48" s="87"/>
      <c r="I48" s="95"/>
    </row>
    <row r="49" spans="1:9" ht="26.4" customHeight="1" thickBot="1">
      <c r="A49" s="44"/>
      <c r="B49" s="42"/>
      <c r="C49" s="80" t="s">
        <v>13</v>
      </c>
      <c r="D49" s="44"/>
      <c r="E49" s="3">
        <f t="shared" si="2"/>
        <v>0.04</v>
      </c>
      <c r="F49" s="9">
        <v>0.01</v>
      </c>
      <c r="G49" s="101"/>
      <c r="H49" s="87"/>
      <c r="I49" s="95"/>
    </row>
    <row r="50" spans="1:9" ht="27" customHeight="1" thickBot="1">
      <c r="A50" s="44"/>
      <c r="B50" s="43" t="s">
        <v>52</v>
      </c>
      <c r="C50" s="79" t="s">
        <v>9</v>
      </c>
      <c r="D50" s="44"/>
      <c r="E50" s="3">
        <f t="shared" ref="E50:E55" si="3">(F50*$D$42)/100%</f>
        <v>5.0000000000000001E-3</v>
      </c>
      <c r="F50" s="9">
        <v>0.02</v>
      </c>
      <c r="G50" s="101"/>
      <c r="H50" s="87"/>
      <c r="I50" s="95"/>
    </row>
    <row r="51" spans="1:9" ht="26.4" customHeight="1" thickBot="1">
      <c r="A51" s="44"/>
      <c r="B51" s="42"/>
      <c r="C51" s="80" t="s">
        <v>13</v>
      </c>
      <c r="D51" s="44"/>
      <c r="E51" s="3">
        <f t="shared" si="3"/>
        <v>2.5000000000000001E-3</v>
      </c>
      <c r="F51" s="9">
        <v>0.01</v>
      </c>
      <c r="G51" s="101"/>
      <c r="H51" s="87"/>
      <c r="I51" s="95"/>
    </row>
    <row r="52" spans="1:9" ht="27.6" customHeight="1" thickBot="1">
      <c r="A52" s="44"/>
      <c r="B52" s="43" t="s">
        <v>53</v>
      </c>
      <c r="C52" s="79" t="s">
        <v>9</v>
      </c>
      <c r="D52" s="44"/>
      <c r="E52" s="3">
        <f t="shared" si="3"/>
        <v>0.01</v>
      </c>
      <c r="F52" s="9">
        <v>0.04</v>
      </c>
      <c r="G52" s="101"/>
      <c r="H52" s="87"/>
      <c r="I52" s="95"/>
    </row>
    <row r="53" spans="1:9" ht="30" customHeight="1" thickBot="1">
      <c r="A53" s="44"/>
      <c r="B53" s="42"/>
      <c r="C53" s="80" t="s">
        <v>13</v>
      </c>
      <c r="D53" s="44"/>
      <c r="E53" s="3">
        <f t="shared" si="3"/>
        <v>2.5000000000000001E-3</v>
      </c>
      <c r="F53" s="9">
        <v>0.01</v>
      </c>
      <c r="G53" s="101"/>
      <c r="H53" s="87"/>
      <c r="I53" s="95"/>
    </row>
    <row r="54" spans="1:9" ht="30" customHeight="1" thickBot="1">
      <c r="A54" s="44"/>
      <c r="B54" s="6" t="s">
        <v>54</v>
      </c>
      <c r="C54" s="79" t="s">
        <v>9</v>
      </c>
      <c r="D54" s="44"/>
      <c r="E54" s="3">
        <f t="shared" si="3"/>
        <v>5.0000000000000001E-3</v>
      </c>
      <c r="F54" s="9">
        <v>0.02</v>
      </c>
      <c r="G54" s="101"/>
      <c r="H54" s="87"/>
      <c r="I54" s="95"/>
    </row>
    <row r="55" spans="1:9" ht="27.6" customHeight="1" thickBot="1">
      <c r="A55" s="42"/>
      <c r="B55" s="6" t="s">
        <v>55</v>
      </c>
      <c r="C55" s="79" t="s">
        <v>9</v>
      </c>
      <c r="D55" s="42"/>
      <c r="E55" s="3">
        <f t="shared" si="3"/>
        <v>5.0000000000000001E-3</v>
      </c>
      <c r="F55" s="9">
        <v>0.02</v>
      </c>
      <c r="G55" s="102"/>
      <c r="H55" s="88"/>
      <c r="I55" s="96"/>
    </row>
    <row r="56" spans="1:9" ht="16.5" customHeight="1">
      <c r="B56" s="10"/>
      <c r="D56" s="11"/>
      <c r="E56" s="11"/>
      <c r="F56" s="12"/>
      <c r="G56" s="12"/>
      <c r="H56" s="89"/>
      <c r="I56" s="98"/>
    </row>
    <row r="57" spans="1:9" ht="16.5" customHeight="1">
      <c r="B57" s="10"/>
      <c r="D57" s="11"/>
      <c r="E57" s="11"/>
      <c r="F57" s="12"/>
      <c r="G57" s="12"/>
      <c r="H57" s="89"/>
      <c r="I57" s="91"/>
    </row>
    <row r="58" spans="1:9" ht="16.5" customHeight="1">
      <c r="B58" s="10"/>
      <c r="D58" s="11"/>
      <c r="E58" s="11"/>
      <c r="F58" s="12"/>
      <c r="G58" s="12"/>
      <c r="H58" s="89"/>
      <c r="I58" s="91"/>
    </row>
    <row r="59" spans="1:9" ht="16.5" customHeight="1">
      <c r="B59" s="10"/>
      <c r="D59" s="11"/>
      <c r="E59" s="11"/>
      <c r="F59" s="12"/>
      <c r="G59" s="12"/>
      <c r="H59" s="89"/>
      <c r="I59" s="91"/>
    </row>
    <row r="60" spans="1:9" ht="16.5" customHeight="1">
      <c r="B60" s="10"/>
      <c r="D60" s="11"/>
      <c r="E60" s="11"/>
      <c r="F60" s="12"/>
      <c r="G60" s="12"/>
      <c r="H60" s="89"/>
      <c r="I60" s="91"/>
    </row>
    <row r="61" spans="1:9" ht="16.5" customHeight="1">
      <c r="B61" s="10"/>
      <c r="D61" s="11"/>
      <c r="E61" s="11"/>
      <c r="F61" s="12"/>
      <c r="G61" s="12"/>
      <c r="H61" s="89"/>
      <c r="I61" s="91"/>
    </row>
    <row r="62" spans="1:9" ht="16.5" customHeight="1">
      <c r="B62" s="10"/>
      <c r="D62" s="11"/>
      <c r="E62" s="11"/>
      <c r="F62" s="12"/>
      <c r="G62" s="12"/>
      <c r="H62" s="89"/>
      <c r="I62" s="91"/>
    </row>
    <row r="63" spans="1:9" ht="16.5" customHeight="1">
      <c r="B63" s="10"/>
      <c r="D63" s="11"/>
      <c r="E63" s="11"/>
      <c r="F63" s="12"/>
      <c r="G63" s="12"/>
      <c r="H63" s="89"/>
      <c r="I63" s="91"/>
    </row>
    <row r="64" spans="1:9" ht="16.5" customHeight="1">
      <c r="B64" s="10"/>
      <c r="D64" s="11"/>
      <c r="E64" s="11"/>
      <c r="F64" s="12"/>
      <c r="G64" s="12"/>
      <c r="H64" s="89"/>
      <c r="I64" s="91"/>
    </row>
    <row r="65" spans="2:9" ht="16.5" customHeight="1">
      <c r="B65" s="10"/>
      <c r="D65" s="11"/>
      <c r="E65" s="11"/>
      <c r="F65" s="12"/>
      <c r="G65" s="12"/>
      <c r="H65" s="89"/>
      <c r="I65" s="91"/>
    </row>
    <row r="66" spans="2:9" ht="16.5" customHeight="1">
      <c r="B66" s="10"/>
      <c r="D66" s="11"/>
      <c r="E66" s="11"/>
      <c r="F66" s="12"/>
      <c r="G66" s="12"/>
      <c r="H66" s="89"/>
      <c r="I66" s="91"/>
    </row>
    <row r="67" spans="2:9" ht="16.5" customHeight="1">
      <c r="B67" s="10"/>
      <c r="D67" s="11"/>
      <c r="E67" s="11"/>
      <c r="F67" s="12"/>
      <c r="G67" s="12"/>
      <c r="H67" s="89"/>
      <c r="I67" s="91"/>
    </row>
    <row r="68" spans="2:9" ht="16.5" customHeight="1">
      <c r="B68" s="10"/>
      <c r="D68" s="11"/>
      <c r="E68" s="11"/>
      <c r="F68" s="12"/>
      <c r="G68" s="12"/>
      <c r="H68" s="89"/>
      <c r="I68" s="91"/>
    </row>
    <row r="69" spans="2:9" ht="16.5" customHeight="1">
      <c r="B69" s="10"/>
      <c r="D69" s="11"/>
      <c r="E69" s="11"/>
      <c r="F69" s="12"/>
      <c r="G69" s="12"/>
      <c r="H69" s="89"/>
      <c r="I69" s="91"/>
    </row>
    <row r="70" spans="2:9" ht="16.5" customHeight="1">
      <c r="B70" s="10"/>
      <c r="D70" s="11"/>
      <c r="E70" s="11"/>
      <c r="F70" s="12"/>
      <c r="G70" s="12"/>
      <c r="H70" s="89"/>
      <c r="I70" s="91"/>
    </row>
    <row r="71" spans="2:9" ht="16.5" customHeight="1">
      <c r="B71" s="10"/>
      <c r="D71" s="11"/>
      <c r="E71" s="11"/>
      <c r="F71" s="12"/>
      <c r="G71" s="12"/>
      <c r="H71" s="89"/>
      <c r="I71" s="91"/>
    </row>
    <row r="72" spans="2:9" ht="16.5" customHeight="1">
      <c r="B72" s="10"/>
      <c r="D72" s="11"/>
      <c r="E72" s="11"/>
      <c r="F72" s="12"/>
      <c r="G72" s="12"/>
      <c r="H72" s="89"/>
      <c r="I72" s="91"/>
    </row>
    <row r="73" spans="2:9" ht="16.5" customHeight="1">
      <c r="B73" s="10"/>
      <c r="D73" s="11"/>
      <c r="E73" s="11"/>
      <c r="F73" s="12"/>
      <c r="G73" s="12"/>
      <c r="H73" s="89"/>
      <c r="I73" s="91"/>
    </row>
    <row r="74" spans="2:9" ht="16.5" customHeight="1">
      <c r="B74" s="10"/>
      <c r="D74" s="11"/>
      <c r="E74" s="11"/>
      <c r="F74" s="12"/>
      <c r="G74" s="12"/>
      <c r="H74" s="89"/>
      <c r="I74" s="91"/>
    </row>
    <row r="75" spans="2:9" ht="16.5" customHeight="1">
      <c r="B75" s="10"/>
      <c r="D75" s="11"/>
      <c r="E75" s="11"/>
      <c r="F75" s="12"/>
      <c r="G75" s="12"/>
      <c r="H75" s="89"/>
      <c r="I75" s="91"/>
    </row>
    <row r="76" spans="2:9" ht="16.5" customHeight="1">
      <c r="B76" s="10"/>
      <c r="D76" s="11"/>
      <c r="E76" s="11"/>
      <c r="F76" s="12"/>
      <c r="G76" s="12"/>
      <c r="H76" s="89"/>
      <c r="I76" s="91"/>
    </row>
    <row r="77" spans="2:9" ht="16.5" customHeight="1">
      <c r="B77" s="10"/>
      <c r="D77" s="11"/>
      <c r="E77" s="11"/>
      <c r="F77" s="12"/>
      <c r="G77" s="12"/>
      <c r="H77" s="89"/>
      <c r="I77" s="91"/>
    </row>
    <row r="78" spans="2:9" ht="16.5" customHeight="1">
      <c r="B78" s="10"/>
      <c r="D78" s="11"/>
      <c r="E78" s="11"/>
      <c r="F78" s="12"/>
      <c r="G78" s="12"/>
      <c r="H78" s="89"/>
      <c r="I78" s="91"/>
    </row>
    <row r="79" spans="2:9" ht="16.5" customHeight="1">
      <c r="B79" s="10"/>
      <c r="D79" s="11"/>
      <c r="E79" s="11"/>
      <c r="F79" s="12"/>
      <c r="G79" s="12"/>
      <c r="H79" s="89"/>
      <c r="I79" s="91"/>
    </row>
    <row r="80" spans="2:9" ht="16.5" customHeight="1">
      <c r="B80" s="10"/>
      <c r="D80" s="11"/>
      <c r="E80" s="11"/>
      <c r="F80" s="12"/>
      <c r="G80" s="12"/>
      <c r="H80" s="89"/>
      <c r="I80" s="91"/>
    </row>
    <row r="81" spans="2:9" ht="16.5" customHeight="1">
      <c r="B81" s="10"/>
      <c r="D81" s="11"/>
      <c r="E81" s="11"/>
      <c r="F81" s="12"/>
      <c r="G81" s="12"/>
      <c r="H81" s="89"/>
      <c r="I81" s="91"/>
    </row>
    <row r="82" spans="2:9" ht="16.5" customHeight="1">
      <c r="B82" s="10"/>
      <c r="D82" s="11"/>
      <c r="E82" s="11"/>
      <c r="F82" s="12"/>
      <c r="G82" s="12"/>
      <c r="H82" s="89"/>
      <c r="I82" s="91"/>
    </row>
    <row r="83" spans="2:9" ht="16.5" customHeight="1">
      <c r="B83" s="10"/>
      <c r="D83" s="11"/>
      <c r="E83" s="11"/>
      <c r="F83" s="12"/>
      <c r="G83" s="12"/>
      <c r="H83" s="89"/>
      <c r="I83" s="91"/>
    </row>
    <row r="84" spans="2:9" ht="16.5" customHeight="1">
      <c r="B84" s="10"/>
      <c r="D84" s="11"/>
      <c r="E84" s="11"/>
      <c r="F84" s="12"/>
      <c r="G84" s="12"/>
      <c r="H84" s="89"/>
      <c r="I84" s="91"/>
    </row>
    <row r="85" spans="2:9" ht="16.5" customHeight="1">
      <c r="B85" s="10"/>
      <c r="D85" s="11"/>
      <c r="E85" s="11"/>
      <c r="F85" s="12"/>
      <c r="G85" s="12"/>
      <c r="H85" s="89"/>
      <c r="I85" s="91"/>
    </row>
    <row r="86" spans="2:9" ht="16.5" customHeight="1">
      <c r="B86" s="10"/>
      <c r="D86" s="11"/>
      <c r="E86" s="11"/>
      <c r="F86" s="12"/>
      <c r="G86" s="12"/>
      <c r="H86" s="89"/>
      <c r="I86" s="91"/>
    </row>
    <row r="87" spans="2:9" ht="16.5" customHeight="1">
      <c r="B87" s="10"/>
      <c r="D87" s="11"/>
      <c r="E87" s="11"/>
      <c r="F87" s="12"/>
      <c r="G87" s="12"/>
      <c r="H87" s="89"/>
      <c r="I87" s="91"/>
    </row>
    <row r="88" spans="2:9" ht="16.5" customHeight="1">
      <c r="B88" s="10"/>
      <c r="D88" s="11"/>
      <c r="E88" s="11"/>
      <c r="F88" s="12"/>
      <c r="G88" s="12"/>
      <c r="H88" s="89"/>
      <c r="I88" s="91"/>
    </row>
    <row r="89" spans="2:9" ht="16.5" customHeight="1">
      <c r="B89" s="10"/>
      <c r="D89" s="11"/>
      <c r="E89" s="11"/>
      <c r="F89" s="12"/>
      <c r="G89" s="12"/>
      <c r="H89" s="89"/>
      <c r="I89" s="91"/>
    </row>
    <row r="90" spans="2:9" ht="16.5" customHeight="1">
      <c r="B90" s="10"/>
      <c r="D90" s="11"/>
      <c r="E90" s="11"/>
      <c r="F90" s="12"/>
      <c r="G90" s="12"/>
      <c r="H90" s="89"/>
      <c r="I90" s="91"/>
    </row>
    <row r="91" spans="2:9" ht="16.5" customHeight="1">
      <c r="B91" s="10"/>
      <c r="D91" s="11"/>
      <c r="E91" s="11"/>
      <c r="F91" s="12"/>
      <c r="G91" s="12"/>
      <c r="H91" s="89"/>
      <c r="I91" s="91"/>
    </row>
    <row r="92" spans="2:9" ht="16.5" customHeight="1">
      <c r="B92" s="10"/>
      <c r="D92" s="11"/>
      <c r="E92" s="11"/>
      <c r="F92" s="12"/>
      <c r="G92" s="12"/>
      <c r="H92" s="89"/>
      <c r="I92" s="91"/>
    </row>
    <row r="93" spans="2:9" ht="16.5" customHeight="1">
      <c r="B93" s="10"/>
      <c r="D93" s="11"/>
      <c r="E93" s="11"/>
      <c r="F93" s="12"/>
      <c r="G93" s="12"/>
      <c r="H93" s="89"/>
      <c r="I93" s="91"/>
    </row>
    <row r="94" spans="2:9" ht="16.5" customHeight="1">
      <c r="B94" s="10"/>
      <c r="D94" s="11"/>
      <c r="E94" s="11"/>
      <c r="F94" s="12"/>
      <c r="G94" s="12"/>
      <c r="H94" s="89"/>
      <c r="I94" s="91"/>
    </row>
    <row r="95" spans="2:9" ht="16.5" customHeight="1">
      <c r="B95" s="10"/>
      <c r="D95" s="11"/>
      <c r="E95" s="11"/>
      <c r="F95" s="12"/>
      <c r="G95" s="12"/>
      <c r="H95" s="89"/>
      <c r="I95" s="91"/>
    </row>
    <row r="96" spans="2:9" ht="16.5" customHeight="1">
      <c r="B96" s="10"/>
      <c r="D96" s="11"/>
      <c r="E96" s="11"/>
      <c r="F96" s="12"/>
      <c r="G96" s="12"/>
      <c r="H96" s="89"/>
      <c r="I96" s="91"/>
    </row>
    <row r="97" spans="2:9" ht="16.5" customHeight="1">
      <c r="B97" s="10"/>
      <c r="D97" s="11"/>
      <c r="E97" s="11"/>
      <c r="F97" s="12"/>
      <c r="G97" s="12"/>
      <c r="H97" s="89"/>
      <c r="I97" s="91"/>
    </row>
    <row r="98" spans="2:9" ht="16.5" customHeight="1">
      <c r="B98" s="10"/>
      <c r="D98" s="11"/>
      <c r="E98" s="11"/>
      <c r="F98" s="12"/>
      <c r="G98" s="12"/>
      <c r="H98" s="89"/>
      <c r="I98" s="91"/>
    </row>
    <row r="99" spans="2:9" ht="16.5" customHeight="1">
      <c r="B99" s="10"/>
      <c r="D99" s="11"/>
      <c r="E99" s="11"/>
      <c r="F99" s="12"/>
      <c r="G99" s="12"/>
      <c r="H99" s="89"/>
      <c r="I99" s="91"/>
    </row>
    <row r="100" spans="2:9" ht="16.5" customHeight="1">
      <c r="B100" s="10"/>
      <c r="D100" s="11"/>
      <c r="E100" s="11"/>
      <c r="F100" s="12"/>
      <c r="G100" s="12"/>
      <c r="H100" s="89"/>
      <c r="I100" s="91"/>
    </row>
    <row r="101" spans="2:9" ht="16.5" customHeight="1">
      <c r="B101" s="10"/>
      <c r="D101" s="11"/>
      <c r="E101" s="11"/>
      <c r="F101" s="12"/>
      <c r="G101" s="12"/>
      <c r="H101" s="89"/>
      <c r="I101" s="91"/>
    </row>
    <row r="102" spans="2:9" ht="16.5" customHeight="1">
      <c r="B102" s="10"/>
      <c r="D102" s="11"/>
      <c r="E102" s="11"/>
      <c r="F102" s="12"/>
      <c r="G102" s="12"/>
      <c r="H102" s="89"/>
      <c r="I102" s="91"/>
    </row>
    <row r="103" spans="2:9" ht="16.5" customHeight="1">
      <c r="B103" s="10"/>
      <c r="D103" s="11"/>
      <c r="E103" s="11"/>
      <c r="F103" s="12"/>
      <c r="G103" s="12"/>
      <c r="H103" s="89"/>
      <c r="I103" s="91"/>
    </row>
    <row r="104" spans="2:9" ht="16.5" customHeight="1">
      <c r="B104" s="10"/>
      <c r="D104" s="11"/>
      <c r="E104" s="11"/>
      <c r="F104" s="12"/>
      <c r="G104" s="12"/>
      <c r="H104" s="89"/>
      <c r="I104" s="91"/>
    </row>
    <row r="105" spans="2:9" ht="16.5" customHeight="1">
      <c r="B105" s="10"/>
      <c r="D105" s="11"/>
      <c r="E105" s="11"/>
      <c r="F105" s="12"/>
      <c r="G105" s="12"/>
      <c r="H105" s="89"/>
      <c r="I105" s="91"/>
    </row>
    <row r="106" spans="2:9" ht="16.5" customHeight="1">
      <c r="B106" s="10"/>
      <c r="D106" s="11"/>
      <c r="E106" s="11"/>
      <c r="F106" s="12"/>
      <c r="G106" s="12"/>
      <c r="H106" s="89"/>
      <c r="I106" s="91"/>
    </row>
    <row r="107" spans="2:9" ht="16.5" customHeight="1">
      <c r="B107" s="10"/>
      <c r="D107" s="11"/>
      <c r="E107" s="11"/>
      <c r="F107" s="12"/>
      <c r="G107" s="12"/>
      <c r="H107" s="89"/>
      <c r="I107" s="91"/>
    </row>
    <row r="108" spans="2:9" ht="16.5" customHeight="1">
      <c r="B108" s="10"/>
      <c r="D108" s="11"/>
      <c r="E108" s="11"/>
      <c r="F108" s="12"/>
      <c r="G108" s="12"/>
      <c r="H108" s="89"/>
      <c r="I108" s="91"/>
    </row>
    <row r="109" spans="2:9" ht="16.5" customHeight="1">
      <c r="B109" s="10"/>
      <c r="D109" s="11"/>
      <c r="E109" s="11"/>
      <c r="F109" s="12"/>
      <c r="G109" s="12"/>
      <c r="H109" s="89"/>
      <c r="I109" s="91"/>
    </row>
    <row r="110" spans="2:9" ht="16.5" customHeight="1">
      <c r="B110" s="10"/>
      <c r="D110" s="11"/>
      <c r="E110" s="11"/>
      <c r="F110" s="12"/>
      <c r="G110" s="12"/>
      <c r="H110" s="89"/>
      <c r="I110" s="91"/>
    </row>
    <row r="111" spans="2:9" ht="16.5" customHeight="1">
      <c r="B111" s="10"/>
      <c r="D111" s="11"/>
      <c r="E111" s="11"/>
      <c r="F111" s="12"/>
      <c r="G111" s="12"/>
      <c r="H111" s="89"/>
      <c r="I111" s="91"/>
    </row>
    <row r="112" spans="2:9" ht="16.5" customHeight="1">
      <c r="B112" s="10"/>
      <c r="D112" s="11"/>
      <c r="E112" s="11"/>
      <c r="F112" s="12"/>
      <c r="G112" s="12"/>
      <c r="H112" s="89"/>
      <c r="I112" s="91"/>
    </row>
    <row r="113" spans="2:9" ht="16.5" customHeight="1">
      <c r="B113" s="10"/>
      <c r="D113" s="11"/>
      <c r="E113" s="11"/>
      <c r="F113" s="12"/>
      <c r="G113" s="12"/>
      <c r="H113" s="89"/>
      <c r="I113" s="91"/>
    </row>
    <row r="114" spans="2:9" ht="16.5" customHeight="1">
      <c r="B114" s="10"/>
      <c r="D114" s="11"/>
      <c r="E114" s="11"/>
      <c r="F114" s="12"/>
      <c r="G114" s="12"/>
      <c r="H114" s="89"/>
      <c r="I114" s="91"/>
    </row>
    <row r="115" spans="2:9" ht="16.5" customHeight="1">
      <c r="B115" s="10"/>
      <c r="D115" s="11"/>
      <c r="E115" s="11"/>
      <c r="F115" s="12"/>
      <c r="G115" s="12"/>
      <c r="H115" s="89"/>
      <c r="I115" s="91"/>
    </row>
    <row r="116" spans="2:9" ht="16.5" customHeight="1">
      <c r="B116" s="10"/>
      <c r="D116" s="11"/>
      <c r="E116" s="11"/>
      <c r="F116" s="12"/>
      <c r="G116" s="12"/>
      <c r="H116" s="89"/>
      <c r="I116" s="91"/>
    </row>
    <row r="117" spans="2:9" ht="16.5" customHeight="1">
      <c r="B117" s="10"/>
      <c r="D117" s="11"/>
      <c r="E117" s="11"/>
      <c r="F117" s="12"/>
      <c r="G117" s="12"/>
      <c r="H117" s="89"/>
      <c r="I117" s="91"/>
    </row>
    <row r="118" spans="2:9" ht="16.5" customHeight="1">
      <c r="B118" s="10"/>
      <c r="D118" s="11"/>
      <c r="E118" s="11"/>
      <c r="F118" s="12"/>
      <c r="G118" s="12"/>
      <c r="H118" s="89"/>
      <c r="I118" s="91"/>
    </row>
    <row r="119" spans="2:9" ht="16.5" customHeight="1">
      <c r="B119" s="10"/>
      <c r="D119" s="11"/>
      <c r="E119" s="11"/>
      <c r="F119" s="12"/>
      <c r="G119" s="12"/>
      <c r="H119" s="89"/>
      <c r="I119" s="91"/>
    </row>
    <row r="120" spans="2:9" ht="16.5" customHeight="1">
      <c r="B120" s="10"/>
      <c r="D120" s="11"/>
      <c r="E120" s="11"/>
      <c r="F120" s="12"/>
      <c r="G120" s="12"/>
      <c r="H120" s="89"/>
      <c r="I120" s="91"/>
    </row>
    <row r="121" spans="2:9" ht="16.5" customHeight="1">
      <c r="B121" s="10"/>
      <c r="D121" s="11"/>
      <c r="E121" s="11"/>
      <c r="F121" s="12"/>
      <c r="G121" s="12"/>
      <c r="H121" s="89"/>
      <c r="I121" s="91"/>
    </row>
    <row r="122" spans="2:9" ht="16.5" customHeight="1">
      <c r="B122" s="10"/>
      <c r="D122" s="11"/>
      <c r="E122" s="11"/>
      <c r="F122" s="12"/>
      <c r="G122" s="12"/>
      <c r="H122" s="89"/>
      <c r="I122" s="91"/>
    </row>
    <row r="123" spans="2:9" ht="16.5" customHeight="1">
      <c r="B123" s="10"/>
      <c r="D123" s="11"/>
      <c r="E123" s="11"/>
      <c r="F123" s="12"/>
      <c r="G123" s="12"/>
      <c r="H123" s="89"/>
      <c r="I123" s="91"/>
    </row>
    <row r="124" spans="2:9" ht="16.5" customHeight="1">
      <c r="B124" s="10"/>
      <c r="D124" s="11"/>
      <c r="E124" s="11"/>
      <c r="F124" s="12"/>
      <c r="G124" s="12"/>
      <c r="H124" s="89"/>
      <c r="I124" s="91"/>
    </row>
    <row r="125" spans="2:9" ht="16.5" customHeight="1">
      <c r="B125" s="10"/>
      <c r="D125" s="11"/>
      <c r="E125" s="11"/>
      <c r="F125" s="12"/>
      <c r="G125" s="12"/>
      <c r="H125" s="89"/>
      <c r="I125" s="91"/>
    </row>
    <row r="126" spans="2:9" ht="16.5" customHeight="1">
      <c r="B126" s="10"/>
      <c r="D126" s="11"/>
      <c r="E126" s="11"/>
      <c r="F126" s="12"/>
      <c r="G126" s="12"/>
      <c r="H126" s="89"/>
      <c r="I126" s="91"/>
    </row>
    <row r="127" spans="2:9" ht="16.5" customHeight="1">
      <c r="B127" s="10"/>
      <c r="D127" s="11"/>
      <c r="E127" s="11"/>
      <c r="F127" s="12"/>
      <c r="G127" s="12"/>
      <c r="H127" s="89"/>
      <c r="I127" s="91"/>
    </row>
    <row r="128" spans="2:9" ht="16.5" customHeight="1">
      <c r="B128" s="10"/>
      <c r="D128" s="11"/>
      <c r="E128" s="11"/>
      <c r="F128" s="12"/>
      <c r="G128" s="12"/>
      <c r="H128" s="89"/>
      <c r="I128" s="91"/>
    </row>
    <row r="129" spans="2:9" ht="16.5" customHeight="1">
      <c r="B129" s="10"/>
      <c r="D129" s="11"/>
      <c r="E129" s="11"/>
      <c r="F129" s="12"/>
      <c r="G129" s="12"/>
      <c r="H129" s="89"/>
      <c r="I129" s="91"/>
    </row>
    <row r="130" spans="2:9" ht="16.5" customHeight="1">
      <c r="B130" s="10"/>
      <c r="D130" s="11"/>
      <c r="E130" s="11"/>
      <c r="F130" s="12"/>
      <c r="G130" s="12"/>
      <c r="H130" s="89"/>
      <c r="I130" s="91"/>
    </row>
    <row r="131" spans="2:9" ht="16.5" customHeight="1">
      <c r="B131" s="10"/>
      <c r="D131" s="11"/>
      <c r="E131" s="11"/>
      <c r="F131" s="12"/>
      <c r="G131" s="12"/>
      <c r="H131" s="89"/>
      <c r="I131" s="91"/>
    </row>
    <row r="132" spans="2:9" ht="16.5" customHeight="1">
      <c r="B132" s="10"/>
      <c r="D132" s="11"/>
      <c r="E132" s="11"/>
      <c r="F132" s="12"/>
      <c r="G132" s="12"/>
      <c r="H132" s="89"/>
      <c r="I132" s="91"/>
    </row>
    <row r="133" spans="2:9" ht="16.5" customHeight="1">
      <c r="B133" s="10"/>
      <c r="D133" s="11"/>
      <c r="E133" s="11"/>
      <c r="F133" s="12"/>
      <c r="G133" s="12"/>
      <c r="H133" s="89"/>
      <c r="I133" s="91"/>
    </row>
    <row r="134" spans="2:9" ht="16.5" customHeight="1">
      <c r="B134" s="10"/>
      <c r="D134" s="11"/>
      <c r="E134" s="11"/>
      <c r="F134" s="12"/>
      <c r="G134" s="12"/>
      <c r="H134" s="89"/>
      <c r="I134" s="91"/>
    </row>
    <row r="135" spans="2:9" ht="16.5" customHeight="1">
      <c r="B135" s="10"/>
      <c r="D135" s="11"/>
      <c r="E135" s="11"/>
      <c r="F135" s="12"/>
      <c r="G135" s="12"/>
      <c r="H135" s="89"/>
      <c r="I135" s="91"/>
    </row>
    <row r="136" spans="2:9" ht="16.5" customHeight="1">
      <c r="B136" s="10"/>
      <c r="D136" s="11"/>
      <c r="E136" s="11"/>
      <c r="F136" s="12"/>
      <c r="G136" s="12"/>
      <c r="H136" s="89"/>
      <c r="I136" s="91"/>
    </row>
    <row r="137" spans="2:9" ht="16.5" customHeight="1">
      <c r="B137" s="10"/>
      <c r="D137" s="11"/>
      <c r="E137" s="11"/>
      <c r="F137" s="12"/>
      <c r="G137" s="12"/>
      <c r="H137" s="89"/>
      <c r="I137" s="91"/>
    </row>
    <row r="138" spans="2:9" ht="16.5" customHeight="1">
      <c r="B138" s="10"/>
      <c r="D138" s="11"/>
      <c r="E138" s="11"/>
      <c r="F138" s="12"/>
      <c r="G138" s="12"/>
      <c r="H138" s="89"/>
      <c r="I138" s="91"/>
    </row>
    <row r="139" spans="2:9" ht="16.5" customHeight="1">
      <c r="B139" s="10"/>
      <c r="D139" s="11"/>
      <c r="E139" s="11"/>
      <c r="F139" s="12"/>
      <c r="G139" s="12"/>
      <c r="H139" s="89"/>
      <c r="I139" s="91"/>
    </row>
    <row r="140" spans="2:9" ht="16.5" customHeight="1">
      <c r="B140" s="10"/>
      <c r="D140" s="11"/>
      <c r="E140" s="11"/>
      <c r="F140" s="12"/>
      <c r="G140" s="12"/>
      <c r="H140" s="89"/>
      <c r="I140" s="91"/>
    </row>
    <row r="141" spans="2:9" ht="16.5" customHeight="1">
      <c r="B141" s="10"/>
      <c r="D141" s="11"/>
      <c r="E141" s="11"/>
      <c r="F141" s="12"/>
      <c r="G141" s="12"/>
      <c r="H141" s="89"/>
      <c r="I141" s="91"/>
    </row>
    <row r="142" spans="2:9" ht="16.5" customHeight="1">
      <c r="B142" s="10"/>
      <c r="D142" s="11"/>
      <c r="E142" s="11"/>
      <c r="F142" s="12"/>
      <c r="G142" s="12"/>
      <c r="H142" s="89"/>
      <c r="I142" s="91"/>
    </row>
    <row r="143" spans="2:9" ht="16.5" customHeight="1">
      <c r="B143" s="10"/>
      <c r="D143" s="11"/>
      <c r="E143" s="11"/>
      <c r="F143" s="12"/>
      <c r="G143" s="12"/>
      <c r="H143" s="89"/>
      <c r="I143" s="91"/>
    </row>
    <row r="144" spans="2:9" ht="16.5" customHeight="1">
      <c r="B144" s="10"/>
      <c r="D144" s="11"/>
      <c r="E144" s="11"/>
      <c r="F144" s="12"/>
      <c r="G144" s="12"/>
      <c r="H144" s="89"/>
      <c r="I144" s="91"/>
    </row>
    <row r="145" spans="2:9" ht="16.5" customHeight="1">
      <c r="B145" s="10"/>
      <c r="D145" s="11"/>
      <c r="E145" s="11"/>
      <c r="F145" s="12"/>
      <c r="G145" s="12"/>
      <c r="H145" s="89"/>
      <c r="I145" s="91"/>
    </row>
    <row r="146" spans="2:9" ht="16.5" customHeight="1">
      <c r="B146" s="10"/>
      <c r="D146" s="11"/>
      <c r="E146" s="11"/>
      <c r="F146" s="12"/>
      <c r="G146" s="12"/>
      <c r="H146" s="89"/>
      <c r="I146" s="91"/>
    </row>
    <row r="147" spans="2:9" ht="16.5" customHeight="1">
      <c r="B147" s="10"/>
      <c r="D147" s="11"/>
      <c r="E147" s="11"/>
      <c r="F147" s="12"/>
      <c r="G147" s="12"/>
      <c r="H147" s="89"/>
      <c r="I147" s="91"/>
    </row>
    <row r="148" spans="2:9" ht="16.5" customHeight="1">
      <c r="B148" s="10"/>
      <c r="D148" s="11"/>
      <c r="E148" s="11"/>
      <c r="F148" s="12"/>
      <c r="G148" s="12"/>
      <c r="H148" s="89"/>
      <c r="I148" s="91"/>
    </row>
    <row r="149" spans="2:9" ht="16.5" customHeight="1">
      <c r="B149" s="10"/>
      <c r="D149" s="11"/>
      <c r="E149" s="11"/>
      <c r="F149" s="12"/>
      <c r="G149" s="12"/>
      <c r="H149" s="89"/>
      <c r="I149" s="91"/>
    </row>
    <row r="150" spans="2:9" ht="16.5" customHeight="1">
      <c r="B150" s="10"/>
      <c r="D150" s="11"/>
      <c r="E150" s="11"/>
      <c r="F150" s="12"/>
      <c r="G150" s="12"/>
      <c r="H150" s="89"/>
      <c r="I150" s="91"/>
    </row>
    <row r="151" spans="2:9" ht="16.5" customHeight="1">
      <c r="B151" s="10"/>
      <c r="D151" s="11"/>
      <c r="E151" s="11"/>
      <c r="F151" s="12"/>
      <c r="G151" s="12"/>
      <c r="H151" s="89"/>
      <c r="I151" s="91"/>
    </row>
    <row r="152" spans="2:9" ht="16.5" customHeight="1">
      <c r="B152" s="10"/>
      <c r="D152" s="11"/>
      <c r="E152" s="11"/>
      <c r="F152" s="12"/>
      <c r="G152" s="12"/>
      <c r="H152" s="89"/>
      <c r="I152" s="91"/>
    </row>
    <row r="153" spans="2:9" ht="16.5" customHeight="1">
      <c r="B153" s="10"/>
      <c r="D153" s="11"/>
      <c r="E153" s="11"/>
      <c r="F153" s="12"/>
      <c r="G153" s="12"/>
      <c r="H153" s="89"/>
      <c r="I153" s="91"/>
    </row>
    <row r="154" spans="2:9" ht="16.5" customHeight="1">
      <c r="B154" s="10"/>
      <c r="D154" s="11"/>
      <c r="E154" s="11"/>
      <c r="F154" s="12"/>
      <c r="G154" s="12"/>
      <c r="H154" s="89"/>
      <c r="I154" s="91"/>
    </row>
    <row r="155" spans="2:9" ht="16.5" customHeight="1">
      <c r="B155" s="10"/>
      <c r="D155" s="11"/>
      <c r="E155" s="11"/>
      <c r="F155" s="12"/>
      <c r="G155" s="12"/>
      <c r="H155" s="89"/>
      <c r="I155" s="91"/>
    </row>
    <row r="156" spans="2:9" ht="16.5" customHeight="1">
      <c r="B156" s="10"/>
      <c r="D156" s="11"/>
      <c r="E156" s="11"/>
      <c r="F156" s="12"/>
      <c r="G156" s="12"/>
      <c r="H156" s="89"/>
      <c r="I156" s="91"/>
    </row>
    <row r="157" spans="2:9" ht="16.5" customHeight="1">
      <c r="B157" s="10"/>
      <c r="D157" s="11"/>
      <c r="E157" s="11"/>
      <c r="F157" s="12"/>
      <c r="G157" s="12"/>
      <c r="H157" s="89"/>
      <c r="I157" s="91"/>
    </row>
    <row r="158" spans="2:9" ht="16.5" customHeight="1">
      <c r="B158" s="10"/>
      <c r="D158" s="11"/>
      <c r="E158" s="11"/>
      <c r="F158" s="12"/>
      <c r="G158" s="12"/>
      <c r="H158" s="89"/>
      <c r="I158" s="91"/>
    </row>
    <row r="159" spans="2:9" ht="16.5" customHeight="1">
      <c r="B159" s="10"/>
      <c r="D159" s="11"/>
      <c r="E159" s="11"/>
      <c r="F159" s="12"/>
      <c r="G159" s="12"/>
      <c r="H159" s="89"/>
      <c r="I159" s="91"/>
    </row>
    <row r="160" spans="2:9" ht="16.5" customHeight="1">
      <c r="B160" s="10"/>
      <c r="D160" s="11"/>
      <c r="E160" s="11"/>
      <c r="F160" s="12"/>
      <c r="G160" s="12"/>
      <c r="H160" s="89"/>
      <c r="I160" s="91"/>
    </row>
    <row r="161" spans="2:9" ht="16.5" customHeight="1">
      <c r="B161" s="10"/>
      <c r="D161" s="11"/>
      <c r="E161" s="11"/>
      <c r="F161" s="12"/>
      <c r="G161" s="12"/>
      <c r="H161" s="89"/>
      <c r="I161" s="91"/>
    </row>
    <row r="162" spans="2:9" ht="16.5" customHeight="1">
      <c r="B162" s="10"/>
      <c r="D162" s="11"/>
      <c r="E162" s="11"/>
      <c r="F162" s="12"/>
      <c r="G162" s="12"/>
      <c r="H162" s="89"/>
      <c r="I162" s="91"/>
    </row>
    <row r="163" spans="2:9" ht="16.5" customHeight="1">
      <c r="B163" s="10"/>
      <c r="D163" s="11"/>
      <c r="E163" s="11"/>
      <c r="F163" s="12"/>
      <c r="G163" s="12"/>
      <c r="H163" s="89"/>
      <c r="I163" s="91"/>
    </row>
    <row r="164" spans="2:9" ht="16.5" customHeight="1">
      <c r="B164" s="10"/>
      <c r="D164" s="11"/>
      <c r="E164" s="11"/>
      <c r="F164" s="12"/>
      <c r="G164" s="12"/>
      <c r="H164" s="89"/>
      <c r="I164" s="91"/>
    </row>
    <row r="165" spans="2:9" ht="16.5" customHeight="1">
      <c r="B165" s="10"/>
      <c r="D165" s="11"/>
      <c r="E165" s="11"/>
      <c r="F165" s="12"/>
      <c r="G165" s="12"/>
      <c r="H165" s="89"/>
      <c r="I165" s="91"/>
    </row>
    <row r="166" spans="2:9" ht="16.5" customHeight="1">
      <c r="B166" s="10"/>
      <c r="D166" s="11"/>
      <c r="E166" s="11"/>
      <c r="F166" s="12"/>
      <c r="G166" s="12"/>
      <c r="H166" s="89"/>
      <c r="I166" s="91"/>
    </row>
    <row r="167" spans="2:9" ht="16.5" customHeight="1">
      <c r="B167" s="10"/>
      <c r="D167" s="11"/>
      <c r="E167" s="11"/>
      <c r="F167" s="12"/>
      <c r="G167" s="12"/>
      <c r="H167" s="89"/>
      <c r="I167" s="91"/>
    </row>
    <row r="168" spans="2:9" ht="16.5" customHeight="1">
      <c r="B168" s="10"/>
      <c r="D168" s="11"/>
      <c r="E168" s="11"/>
      <c r="F168" s="12"/>
      <c r="G168" s="12"/>
      <c r="H168" s="89"/>
      <c r="I168" s="91"/>
    </row>
    <row r="169" spans="2:9" ht="16.5" customHeight="1">
      <c r="B169" s="10"/>
      <c r="D169" s="11"/>
      <c r="E169" s="11"/>
      <c r="F169" s="12"/>
      <c r="G169" s="12"/>
      <c r="H169" s="89"/>
      <c r="I169" s="91"/>
    </row>
    <row r="170" spans="2:9" ht="16.5" customHeight="1">
      <c r="B170" s="10"/>
      <c r="D170" s="11"/>
      <c r="E170" s="11"/>
      <c r="F170" s="12"/>
      <c r="G170" s="12"/>
      <c r="H170" s="89"/>
      <c r="I170" s="91"/>
    </row>
    <row r="171" spans="2:9" ht="16.5" customHeight="1">
      <c r="B171" s="10"/>
      <c r="D171" s="11"/>
      <c r="E171" s="11"/>
      <c r="F171" s="12"/>
      <c r="G171" s="12"/>
      <c r="H171" s="89"/>
      <c r="I171" s="91"/>
    </row>
    <row r="172" spans="2:9" ht="16.5" customHeight="1">
      <c r="B172" s="10"/>
      <c r="D172" s="11"/>
      <c r="E172" s="11"/>
      <c r="F172" s="12"/>
      <c r="G172" s="12"/>
      <c r="H172" s="89"/>
      <c r="I172" s="91"/>
    </row>
    <row r="173" spans="2:9" ht="16.5" customHeight="1">
      <c r="B173" s="10"/>
      <c r="D173" s="11"/>
      <c r="E173" s="11"/>
      <c r="F173" s="12"/>
      <c r="G173" s="12"/>
      <c r="H173" s="89"/>
      <c r="I173" s="91"/>
    </row>
    <row r="174" spans="2:9" ht="16.5" customHeight="1">
      <c r="B174" s="10"/>
      <c r="D174" s="11"/>
      <c r="E174" s="11"/>
      <c r="F174" s="12"/>
      <c r="G174" s="12"/>
      <c r="H174" s="89"/>
      <c r="I174" s="91"/>
    </row>
    <row r="175" spans="2:9" ht="16.5" customHeight="1">
      <c r="B175" s="10"/>
      <c r="D175" s="11"/>
      <c r="E175" s="11"/>
      <c r="F175" s="12"/>
      <c r="G175" s="12"/>
      <c r="H175" s="89"/>
      <c r="I175" s="91"/>
    </row>
    <row r="176" spans="2:9" ht="16.5" customHeight="1">
      <c r="B176" s="10"/>
      <c r="D176" s="11"/>
      <c r="E176" s="11"/>
      <c r="F176" s="12"/>
      <c r="G176" s="12"/>
      <c r="H176" s="89"/>
      <c r="I176" s="91"/>
    </row>
    <row r="177" spans="2:9" ht="16.5" customHeight="1">
      <c r="B177" s="10"/>
      <c r="D177" s="11"/>
      <c r="E177" s="11"/>
      <c r="F177" s="12"/>
      <c r="G177" s="12"/>
      <c r="H177" s="89"/>
      <c r="I177" s="91"/>
    </row>
    <row r="178" spans="2:9" ht="16.5" customHeight="1">
      <c r="B178" s="10"/>
      <c r="D178" s="11"/>
      <c r="E178" s="11"/>
      <c r="F178" s="12"/>
      <c r="G178" s="12"/>
      <c r="H178" s="89"/>
      <c r="I178" s="91"/>
    </row>
    <row r="179" spans="2:9" ht="16.5" customHeight="1">
      <c r="B179" s="10"/>
      <c r="D179" s="11"/>
      <c r="E179" s="11"/>
      <c r="F179" s="12"/>
      <c r="G179" s="12"/>
      <c r="H179" s="89"/>
      <c r="I179" s="91"/>
    </row>
    <row r="180" spans="2:9" ht="16.5" customHeight="1">
      <c r="B180" s="10"/>
      <c r="D180" s="11"/>
      <c r="E180" s="11"/>
      <c r="F180" s="12"/>
      <c r="G180" s="12"/>
      <c r="H180" s="89"/>
      <c r="I180" s="91"/>
    </row>
    <row r="181" spans="2:9" ht="16.5" customHeight="1">
      <c r="B181" s="10"/>
      <c r="D181" s="11"/>
      <c r="E181" s="11"/>
      <c r="F181" s="12"/>
      <c r="G181" s="12"/>
      <c r="H181" s="89"/>
      <c r="I181" s="91"/>
    </row>
    <row r="182" spans="2:9" ht="16.5" customHeight="1">
      <c r="B182" s="10"/>
      <c r="D182" s="11"/>
      <c r="E182" s="11"/>
      <c r="F182" s="12"/>
      <c r="G182" s="12"/>
      <c r="H182" s="89"/>
      <c r="I182" s="91"/>
    </row>
    <row r="183" spans="2:9" ht="16.5" customHeight="1">
      <c r="B183" s="10"/>
      <c r="D183" s="11"/>
      <c r="E183" s="11"/>
      <c r="F183" s="12"/>
      <c r="G183" s="12"/>
      <c r="H183" s="89"/>
      <c r="I183" s="91"/>
    </row>
    <row r="184" spans="2:9" ht="16.5" customHeight="1">
      <c r="B184" s="10"/>
      <c r="D184" s="11"/>
      <c r="E184" s="11"/>
      <c r="F184" s="12"/>
      <c r="G184" s="12"/>
      <c r="H184" s="89"/>
      <c r="I184" s="91"/>
    </row>
    <row r="185" spans="2:9" ht="16.5" customHeight="1">
      <c r="B185" s="10"/>
      <c r="D185" s="11"/>
      <c r="E185" s="11"/>
      <c r="F185" s="12"/>
      <c r="G185" s="12"/>
      <c r="H185" s="89"/>
      <c r="I185" s="91"/>
    </row>
    <row r="186" spans="2:9" ht="16.5" customHeight="1">
      <c r="B186" s="10"/>
      <c r="D186" s="11"/>
      <c r="E186" s="11"/>
      <c r="F186" s="12"/>
      <c r="G186" s="12"/>
      <c r="H186" s="89"/>
      <c r="I186" s="91"/>
    </row>
    <row r="187" spans="2:9" ht="16.5" customHeight="1">
      <c r="B187" s="10"/>
      <c r="D187" s="11"/>
      <c r="E187" s="11"/>
      <c r="F187" s="12"/>
      <c r="G187" s="12"/>
      <c r="H187" s="89"/>
      <c r="I187" s="91"/>
    </row>
    <row r="188" spans="2:9" ht="16.5" customHeight="1">
      <c r="B188" s="10"/>
      <c r="D188" s="11"/>
      <c r="E188" s="11"/>
      <c r="F188" s="12"/>
      <c r="G188" s="12"/>
      <c r="H188" s="89"/>
      <c r="I188" s="91"/>
    </row>
    <row r="189" spans="2:9" ht="16.5" customHeight="1">
      <c r="B189" s="10"/>
      <c r="D189" s="11"/>
      <c r="E189" s="11"/>
      <c r="F189" s="12"/>
      <c r="G189" s="12"/>
      <c r="H189" s="89"/>
      <c r="I189" s="91"/>
    </row>
    <row r="190" spans="2:9" ht="16.5" customHeight="1">
      <c r="B190" s="10"/>
      <c r="D190" s="11"/>
      <c r="E190" s="11"/>
      <c r="F190" s="12"/>
      <c r="G190" s="12"/>
      <c r="H190" s="89"/>
      <c r="I190" s="91"/>
    </row>
    <row r="191" spans="2:9" ht="16.5" customHeight="1">
      <c r="B191" s="10"/>
      <c r="D191" s="11"/>
      <c r="E191" s="11"/>
      <c r="F191" s="12"/>
      <c r="G191" s="12"/>
      <c r="H191" s="89"/>
      <c r="I191" s="91"/>
    </row>
    <row r="192" spans="2:9" ht="16.5" customHeight="1">
      <c r="B192" s="10"/>
      <c r="D192" s="11"/>
      <c r="E192" s="11"/>
      <c r="F192" s="12"/>
      <c r="G192" s="12"/>
      <c r="H192" s="89"/>
      <c r="I192" s="91"/>
    </row>
    <row r="193" spans="2:9" ht="16.5" customHeight="1">
      <c r="B193" s="10"/>
      <c r="D193" s="11"/>
      <c r="E193" s="11"/>
      <c r="F193" s="12"/>
      <c r="G193" s="12"/>
      <c r="H193" s="89"/>
      <c r="I193" s="91"/>
    </row>
    <row r="194" spans="2:9" ht="16.5" customHeight="1">
      <c r="B194" s="10"/>
      <c r="D194" s="11"/>
      <c r="E194" s="11"/>
      <c r="F194" s="12"/>
      <c r="G194" s="12"/>
      <c r="H194" s="89"/>
      <c r="I194" s="91"/>
    </row>
    <row r="195" spans="2:9" ht="16.5" customHeight="1">
      <c r="B195" s="10"/>
      <c r="D195" s="11"/>
      <c r="E195" s="11"/>
      <c r="F195" s="12"/>
      <c r="G195" s="12"/>
      <c r="H195" s="89"/>
      <c r="I195" s="91"/>
    </row>
    <row r="196" spans="2:9" ht="16.5" customHeight="1">
      <c r="B196" s="10"/>
      <c r="D196" s="11"/>
      <c r="E196" s="11"/>
      <c r="F196" s="12"/>
      <c r="G196" s="12"/>
      <c r="H196" s="89"/>
      <c r="I196" s="91"/>
    </row>
    <row r="197" spans="2:9" ht="16.5" customHeight="1">
      <c r="B197" s="10"/>
      <c r="D197" s="11"/>
      <c r="E197" s="11"/>
      <c r="F197" s="12"/>
      <c r="G197" s="12"/>
      <c r="H197" s="89"/>
      <c r="I197" s="91"/>
    </row>
    <row r="198" spans="2:9" ht="16.5" customHeight="1">
      <c r="B198" s="10"/>
      <c r="D198" s="11"/>
      <c r="E198" s="11"/>
      <c r="F198" s="12"/>
      <c r="G198" s="12"/>
      <c r="H198" s="89"/>
      <c r="I198" s="91"/>
    </row>
    <row r="199" spans="2:9" ht="16.5" customHeight="1">
      <c r="B199" s="10"/>
      <c r="D199" s="11"/>
      <c r="E199" s="11"/>
      <c r="F199" s="12"/>
      <c r="G199" s="12"/>
      <c r="H199" s="89"/>
      <c r="I199" s="91"/>
    </row>
    <row r="200" spans="2:9" ht="16.5" customHeight="1">
      <c r="B200" s="10"/>
      <c r="D200" s="11"/>
      <c r="E200" s="11"/>
      <c r="F200" s="12"/>
      <c r="G200" s="12"/>
      <c r="H200" s="89"/>
      <c r="I200" s="91"/>
    </row>
    <row r="201" spans="2:9" ht="16.5" customHeight="1">
      <c r="B201" s="10"/>
      <c r="D201" s="11"/>
      <c r="E201" s="11"/>
      <c r="F201" s="12"/>
      <c r="G201" s="12"/>
      <c r="H201" s="89"/>
      <c r="I201" s="91"/>
    </row>
    <row r="202" spans="2:9" ht="16.5" customHeight="1">
      <c r="B202" s="10"/>
      <c r="D202" s="11"/>
      <c r="E202" s="11"/>
      <c r="F202" s="12"/>
      <c r="G202" s="12"/>
      <c r="H202" s="89"/>
      <c r="I202" s="91"/>
    </row>
    <row r="203" spans="2:9" ht="16.5" customHeight="1">
      <c r="B203" s="10"/>
      <c r="D203" s="11"/>
      <c r="E203" s="11"/>
      <c r="F203" s="12"/>
      <c r="G203" s="12"/>
      <c r="H203" s="89"/>
      <c r="I203" s="91"/>
    </row>
    <row r="204" spans="2:9" ht="16.5" customHeight="1">
      <c r="B204" s="10"/>
      <c r="D204" s="11"/>
      <c r="E204" s="11"/>
      <c r="F204" s="12"/>
      <c r="G204" s="12"/>
      <c r="H204" s="89"/>
      <c r="I204" s="91"/>
    </row>
    <row r="205" spans="2:9" ht="16.5" customHeight="1">
      <c r="B205" s="10"/>
      <c r="D205" s="11"/>
      <c r="E205" s="11"/>
      <c r="F205" s="12"/>
      <c r="G205" s="12"/>
      <c r="H205" s="89"/>
      <c r="I205" s="91"/>
    </row>
    <row r="206" spans="2:9" ht="16.5" customHeight="1">
      <c r="B206" s="10"/>
      <c r="D206" s="11"/>
      <c r="E206" s="11"/>
      <c r="F206" s="12"/>
      <c r="G206" s="12"/>
      <c r="H206" s="89"/>
      <c r="I206" s="91"/>
    </row>
    <row r="207" spans="2:9" ht="16.5" customHeight="1">
      <c r="B207" s="10"/>
      <c r="D207" s="11"/>
      <c r="E207" s="11"/>
      <c r="F207" s="12"/>
      <c r="G207" s="12"/>
      <c r="H207" s="89"/>
      <c r="I207" s="91"/>
    </row>
    <row r="208" spans="2:9" ht="16.5" customHeight="1">
      <c r="B208" s="10"/>
      <c r="D208" s="11"/>
      <c r="E208" s="11"/>
      <c r="F208" s="12"/>
      <c r="G208" s="12"/>
      <c r="H208" s="89"/>
      <c r="I208" s="91"/>
    </row>
    <row r="209" spans="2:9" ht="16.5" customHeight="1">
      <c r="B209" s="10"/>
      <c r="D209" s="11"/>
      <c r="E209" s="11"/>
      <c r="F209" s="12"/>
      <c r="G209" s="12"/>
      <c r="H209" s="89"/>
      <c r="I209" s="91"/>
    </row>
    <row r="210" spans="2:9" ht="16.5" customHeight="1">
      <c r="B210" s="10"/>
      <c r="D210" s="11"/>
      <c r="E210" s="11"/>
      <c r="F210" s="12"/>
      <c r="G210" s="12"/>
      <c r="H210" s="89"/>
      <c r="I210" s="91"/>
    </row>
    <row r="211" spans="2:9" ht="16.5" customHeight="1">
      <c r="B211" s="10"/>
      <c r="D211" s="11"/>
      <c r="E211" s="11"/>
      <c r="F211" s="12"/>
      <c r="G211" s="12"/>
      <c r="H211" s="89"/>
      <c r="I211" s="91"/>
    </row>
    <row r="212" spans="2:9" ht="16.5" customHeight="1">
      <c r="B212" s="10"/>
      <c r="D212" s="11"/>
      <c r="E212" s="11"/>
      <c r="F212" s="12"/>
      <c r="G212" s="12"/>
      <c r="H212" s="89"/>
      <c r="I212" s="91"/>
    </row>
    <row r="213" spans="2:9" ht="16.5" customHeight="1">
      <c r="B213" s="10"/>
      <c r="D213" s="11"/>
      <c r="E213" s="11"/>
      <c r="F213" s="12"/>
      <c r="G213" s="12"/>
      <c r="H213" s="89"/>
      <c r="I213" s="91"/>
    </row>
    <row r="214" spans="2:9" ht="16.5" customHeight="1">
      <c r="B214" s="10"/>
      <c r="D214" s="11"/>
      <c r="E214" s="11"/>
      <c r="F214" s="12"/>
      <c r="G214" s="12"/>
      <c r="H214" s="89"/>
      <c r="I214" s="91"/>
    </row>
    <row r="215" spans="2:9" ht="16.5" customHeight="1">
      <c r="B215" s="10"/>
      <c r="D215" s="11"/>
      <c r="E215" s="11"/>
      <c r="F215" s="12"/>
      <c r="G215" s="12"/>
      <c r="H215" s="89"/>
      <c r="I215" s="91"/>
    </row>
    <row r="216" spans="2:9" ht="16.5" customHeight="1">
      <c r="B216" s="10"/>
      <c r="D216" s="11"/>
      <c r="E216" s="11"/>
      <c r="F216" s="12"/>
      <c r="G216" s="12"/>
      <c r="H216" s="89"/>
      <c r="I216" s="91"/>
    </row>
    <row r="217" spans="2:9" ht="16.5" customHeight="1">
      <c r="B217" s="10"/>
      <c r="D217" s="11"/>
      <c r="E217" s="11"/>
      <c r="F217" s="12"/>
      <c r="G217" s="12"/>
      <c r="H217" s="89"/>
      <c r="I217" s="91"/>
    </row>
    <row r="218" spans="2:9" ht="16.5" customHeight="1">
      <c r="B218" s="10"/>
      <c r="D218" s="11"/>
      <c r="E218" s="11"/>
      <c r="F218" s="12"/>
      <c r="G218" s="12"/>
      <c r="H218" s="89"/>
      <c r="I218" s="91"/>
    </row>
    <row r="219" spans="2:9" ht="16.5" customHeight="1">
      <c r="B219" s="10"/>
      <c r="D219" s="11"/>
      <c r="E219" s="11"/>
      <c r="F219" s="12"/>
      <c r="G219" s="12"/>
      <c r="H219" s="89"/>
      <c r="I219" s="91"/>
    </row>
    <row r="220" spans="2:9" ht="16.5" customHeight="1">
      <c r="B220" s="10"/>
      <c r="D220" s="11"/>
      <c r="E220" s="11"/>
      <c r="F220" s="12"/>
      <c r="G220" s="12"/>
      <c r="H220" s="89"/>
      <c r="I220" s="91"/>
    </row>
    <row r="221" spans="2:9" ht="16.5" customHeight="1">
      <c r="B221" s="10"/>
      <c r="D221" s="11"/>
      <c r="E221" s="11"/>
      <c r="F221" s="12"/>
      <c r="G221" s="12"/>
      <c r="H221" s="89"/>
      <c r="I221" s="91"/>
    </row>
    <row r="222" spans="2:9" ht="16.5" customHeight="1">
      <c r="B222" s="10"/>
      <c r="D222" s="11"/>
      <c r="E222" s="11"/>
      <c r="F222" s="12"/>
      <c r="G222" s="12"/>
      <c r="H222" s="89"/>
      <c r="I222" s="91"/>
    </row>
    <row r="223" spans="2:9" ht="16.5" customHeight="1">
      <c r="B223" s="10"/>
      <c r="D223" s="11"/>
      <c r="E223" s="11"/>
      <c r="F223" s="12"/>
      <c r="G223" s="12"/>
      <c r="H223" s="89"/>
      <c r="I223" s="91"/>
    </row>
    <row r="224" spans="2:9" ht="16.5" customHeight="1">
      <c r="B224" s="10"/>
      <c r="D224" s="11"/>
      <c r="E224" s="11"/>
      <c r="F224" s="12"/>
      <c r="G224" s="12"/>
      <c r="H224" s="89"/>
      <c r="I224" s="91"/>
    </row>
    <row r="225" spans="2:9" ht="16.5" customHeight="1">
      <c r="B225" s="10"/>
      <c r="D225" s="11"/>
      <c r="E225" s="11"/>
      <c r="F225" s="12"/>
      <c r="G225" s="12"/>
      <c r="H225" s="89"/>
      <c r="I225" s="91"/>
    </row>
    <row r="226" spans="2:9" ht="16.5" customHeight="1">
      <c r="B226" s="10"/>
      <c r="D226" s="11"/>
      <c r="E226" s="11"/>
      <c r="F226" s="12"/>
      <c r="G226" s="12"/>
      <c r="H226" s="89"/>
      <c r="I226" s="91"/>
    </row>
    <row r="227" spans="2:9" ht="16.5" customHeight="1">
      <c r="B227" s="10"/>
      <c r="D227" s="11"/>
      <c r="E227" s="11"/>
      <c r="F227" s="12"/>
      <c r="G227" s="12"/>
      <c r="H227" s="89"/>
      <c r="I227" s="91"/>
    </row>
    <row r="228" spans="2:9" ht="16.5" customHeight="1">
      <c r="B228" s="10"/>
      <c r="D228" s="11"/>
      <c r="E228" s="11"/>
      <c r="F228" s="12"/>
      <c r="G228" s="12"/>
      <c r="H228" s="89"/>
      <c r="I228" s="91"/>
    </row>
    <row r="229" spans="2:9" ht="16.5" customHeight="1">
      <c r="B229" s="10"/>
      <c r="D229" s="11"/>
      <c r="E229" s="11"/>
      <c r="F229" s="12"/>
      <c r="G229" s="12"/>
      <c r="H229" s="89"/>
      <c r="I229" s="91"/>
    </row>
    <row r="230" spans="2:9" ht="16.5" customHeight="1">
      <c r="B230" s="10"/>
      <c r="D230" s="11"/>
      <c r="E230" s="11"/>
      <c r="F230" s="12"/>
      <c r="G230" s="12"/>
      <c r="H230" s="89"/>
      <c r="I230" s="91"/>
    </row>
    <row r="231" spans="2:9" ht="16.5" customHeight="1">
      <c r="B231" s="10"/>
      <c r="D231" s="11"/>
      <c r="E231" s="11"/>
      <c r="F231" s="12"/>
      <c r="G231" s="12"/>
      <c r="H231" s="89"/>
      <c r="I231" s="91"/>
    </row>
    <row r="232" spans="2:9" ht="16.5" customHeight="1">
      <c r="B232" s="10"/>
      <c r="D232" s="11"/>
      <c r="E232" s="11"/>
      <c r="F232" s="12"/>
      <c r="G232" s="12"/>
      <c r="H232" s="89"/>
      <c r="I232" s="91"/>
    </row>
    <row r="233" spans="2:9" ht="16.5" customHeight="1">
      <c r="B233" s="10"/>
      <c r="D233" s="11"/>
      <c r="E233" s="11"/>
      <c r="F233" s="12"/>
      <c r="G233" s="12"/>
      <c r="H233" s="89"/>
      <c r="I233" s="91"/>
    </row>
    <row r="234" spans="2:9" ht="16.5" customHeight="1">
      <c r="B234" s="10"/>
      <c r="D234" s="11"/>
      <c r="E234" s="11"/>
      <c r="F234" s="12"/>
      <c r="G234" s="12"/>
      <c r="H234" s="89"/>
      <c r="I234" s="91"/>
    </row>
    <row r="235" spans="2:9" ht="16.5" customHeight="1">
      <c r="B235" s="10"/>
      <c r="D235" s="11"/>
      <c r="E235" s="11"/>
      <c r="F235" s="12"/>
      <c r="G235" s="12"/>
      <c r="H235" s="89"/>
      <c r="I235" s="91"/>
    </row>
    <row r="236" spans="2:9" ht="16.5" customHeight="1">
      <c r="B236" s="10"/>
      <c r="D236" s="11"/>
      <c r="E236" s="11"/>
      <c r="F236" s="12"/>
      <c r="G236" s="12"/>
      <c r="H236" s="89"/>
      <c r="I236" s="91"/>
    </row>
    <row r="237" spans="2:9" ht="16.5" customHeight="1">
      <c r="B237" s="10"/>
      <c r="D237" s="11"/>
      <c r="E237" s="11"/>
      <c r="F237" s="12"/>
      <c r="G237" s="12"/>
      <c r="H237" s="89"/>
      <c r="I237" s="91"/>
    </row>
    <row r="238" spans="2:9" ht="16.5" customHeight="1">
      <c r="B238" s="10"/>
      <c r="D238" s="11"/>
      <c r="E238" s="11"/>
      <c r="F238" s="12"/>
      <c r="G238" s="12"/>
      <c r="H238" s="89"/>
      <c r="I238" s="91"/>
    </row>
    <row r="239" spans="2:9" ht="16.5" customHeight="1">
      <c r="B239" s="10"/>
      <c r="D239" s="11"/>
      <c r="E239" s="11"/>
      <c r="F239" s="12"/>
      <c r="G239" s="12"/>
      <c r="H239" s="89"/>
      <c r="I239" s="91"/>
    </row>
    <row r="240" spans="2:9" ht="16.5" customHeight="1">
      <c r="B240" s="10"/>
      <c r="D240" s="11"/>
      <c r="E240" s="11"/>
      <c r="F240" s="12"/>
      <c r="G240" s="12"/>
      <c r="H240" s="89"/>
      <c r="I240" s="91"/>
    </row>
    <row r="241" spans="2:9" ht="16.5" customHeight="1">
      <c r="B241" s="10"/>
      <c r="D241" s="11"/>
      <c r="E241" s="11"/>
      <c r="F241" s="12"/>
      <c r="G241" s="12"/>
      <c r="H241" s="89"/>
      <c r="I241" s="91"/>
    </row>
    <row r="242" spans="2:9" ht="16.5" customHeight="1">
      <c r="B242" s="10"/>
      <c r="D242" s="11"/>
      <c r="E242" s="11"/>
      <c r="F242" s="12"/>
      <c r="G242" s="12"/>
      <c r="H242" s="89"/>
      <c r="I242" s="91"/>
    </row>
    <row r="243" spans="2:9" ht="16.5" customHeight="1">
      <c r="B243" s="10"/>
      <c r="D243" s="11"/>
      <c r="E243" s="11"/>
      <c r="F243" s="12"/>
      <c r="G243" s="12"/>
      <c r="H243" s="89"/>
      <c r="I243" s="91"/>
    </row>
    <row r="244" spans="2:9" ht="16.5" customHeight="1">
      <c r="B244" s="10"/>
      <c r="D244" s="11"/>
      <c r="E244" s="11"/>
      <c r="F244" s="12"/>
      <c r="G244" s="12"/>
      <c r="H244" s="89"/>
      <c r="I244" s="91"/>
    </row>
    <row r="245" spans="2:9" ht="16.5" customHeight="1">
      <c r="B245" s="10"/>
      <c r="D245" s="11"/>
      <c r="E245" s="11"/>
      <c r="F245" s="12"/>
      <c r="G245" s="12"/>
      <c r="H245" s="89"/>
      <c r="I245" s="91"/>
    </row>
    <row r="246" spans="2:9" ht="16.5" customHeight="1">
      <c r="B246" s="10"/>
      <c r="D246" s="11"/>
      <c r="E246" s="11"/>
      <c r="F246" s="12"/>
      <c r="G246" s="12"/>
      <c r="H246" s="89"/>
      <c r="I246" s="91"/>
    </row>
    <row r="247" spans="2:9" ht="16.5" customHeight="1">
      <c r="B247" s="10"/>
      <c r="D247" s="11"/>
      <c r="E247" s="11"/>
      <c r="F247" s="12"/>
      <c r="G247" s="12"/>
      <c r="H247" s="89"/>
      <c r="I247" s="91"/>
    </row>
    <row r="248" spans="2:9" ht="16.5" customHeight="1">
      <c r="B248" s="10"/>
      <c r="D248" s="11"/>
      <c r="E248" s="11"/>
      <c r="F248" s="12"/>
      <c r="G248" s="12"/>
      <c r="H248" s="89"/>
      <c r="I248" s="91"/>
    </row>
    <row r="249" spans="2:9" ht="16.5" customHeight="1">
      <c r="B249" s="10"/>
      <c r="D249" s="11"/>
      <c r="E249" s="11"/>
      <c r="F249" s="12"/>
      <c r="G249" s="12"/>
      <c r="H249" s="89"/>
      <c r="I249" s="91"/>
    </row>
    <row r="250" spans="2:9" ht="16.5" customHeight="1">
      <c r="B250" s="10"/>
      <c r="D250" s="11"/>
      <c r="E250" s="11"/>
      <c r="F250" s="12"/>
      <c r="G250" s="12"/>
      <c r="H250" s="89"/>
      <c r="I250" s="91"/>
    </row>
    <row r="251" spans="2:9" ht="16.5" customHeight="1">
      <c r="B251" s="10"/>
      <c r="D251" s="11"/>
      <c r="E251" s="11"/>
      <c r="F251" s="12"/>
      <c r="G251" s="12"/>
      <c r="H251" s="89"/>
      <c r="I251" s="91"/>
    </row>
    <row r="252" spans="2:9" ht="16.5" customHeight="1">
      <c r="B252" s="10"/>
      <c r="D252" s="11"/>
      <c r="E252" s="11"/>
      <c r="F252" s="12"/>
      <c r="G252" s="12"/>
      <c r="H252" s="89"/>
      <c r="I252" s="91"/>
    </row>
    <row r="253" spans="2:9" ht="16.5" customHeight="1">
      <c r="B253" s="10"/>
      <c r="D253" s="11"/>
      <c r="E253" s="11"/>
      <c r="F253" s="12"/>
      <c r="G253" s="12"/>
      <c r="H253" s="89"/>
      <c r="I253" s="91"/>
    </row>
    <row r="254" spans="2:9" ht="16.5" customHeight="1">
      <c r="B254" s="10"/>
      <c r="D254" s="11"/>
      <c r="E254" s="11"/>
      <c r="F254" s="12"/>
      <c r="G254" s="12"/>
      <c r="H254" s="89"/>
      <c r="I254" s="91"/>
    </row>
    <row r="255" spans="2:9" ht="16.5" customHeight="1">
      <c r="B255" s="10"/>
      <c r="D255" s="11"/>
      <c r="E255" s="11"/>
      <c r="F255" s="12"/>
      <c r="G255" s="12"/>
      <c r="H255" s="89"/>
      <c r="I255" s="91"/>
    </row>
    <row r="256" spans="2:9" ht="16.5" customHeight="1">
      <c r="B256" s="10"/>
      <c r="D256" s="11"/>
      <c r="E256" s="11"/>
      <c r="F256" s="12"/>
      <c r="G256" s="12"/>
      <c r="H256" s="89"/>
      <c r="I256" s="91"/>
    </row>
    <row r="257" spans="2:9" ht="16.5" customHeight="1">
      <c r="B257" s="10"/>
      <c r="D257" s="11"/>
      <c r="E257" s="11"/>
      <c r="F257" s="12"/>
      <c r="G257" s="12"/>
      <c r="H257" s="89"/>
      <c r="I257" s="91"/>
    </row>
    <row r="258" spans="2:9" ht="16.5" customHeight="1">
      <c r="B258" s="10"/>
      <c r="D258" s="11"/>
      <c r="E258" s="11"/>
      <c r="F258" s="12"/>
      <c r="G258" s="12"/>
      <c r="H258" s="89"/>
      <c r="I258" s="91"/>
    </row>
    <row r="259" spans="2:9" ht="16.5" customHeight="1">
      <c r="B259" s="10"/>
      <c r="D259" s="11"/>
      <c r="E259" s="11"/>
      <c r="F259" s="12"/>
      <c r="G259" s="12"/>
      <c r="H259" s="89"/>
      <c r="I259" s="91"/>
    </row>
    <row r="260" spans="2:9" ht="16.5" customHeight="1">
      <c r="B260" s="10"/>
      <c r="D260" s="11"/>
      <c r="E260" s="11"/>
      <c r="F260" s="12"/>
      <c r="G260" s="12"/>
      <c r="H260" s="89"/>
      <c r="I260" s="91"/>
    </row>
    <row r="261" spans="2:9" ht="16.5" customHeight="1">
      <c r="B261" s="10"/>
      <c r="D261" s="11"/>
      <c r="E261" s="11"/>
      <c r="F261" s="12"/>
      <c r="G261" s="12"/>
      <c r="H261" s="89"/>
      <c r="I261" s="91"/>
    </row>
    <row r="262" spans="2:9" ht="16.5" customHeight="1">
      <c r="B262" s="10"/>
      <c r="D262" s="11"/>
      <c r="E262" s="11"/>
      <c r="F262" s="12"/>
      <c r="G262" s="12"/>
      <c r="H262" s="89"/>
      <c r="I262" s="91"/>
    </row>
    <row r="263" spans="2:9" ht="16.5" customHeight="1">
      <c r="B263" s="10"/>
      <c r="D263" s="11"/>
      <c r="E263" s="11"/>
      <c r="F263" s="12"/>
      <c r="G263" s="12"/>
      <c r="H263" s="89"/>
      <c r="I263" s="91"/>
    </row>
    <row r="264" spans="2:9" ht="16.5" customHeight="1">
      <c r="B264" s="10"/>
      <c r="D264" s="11"/>
      <c r="E264" s="11"/>
      <c r="F264" s="12"/>
      <c r="G264" s="12"/>
      <c r="H264" s="89"/>
      <c r="I264" s="91"/>
    </row>
    <row r="265" spans="2:9" ht="16.5" customHeight="1">
      <c r="B265" s="10"/>
      <c r="D265" s="11"/>
      <c r="E265" s="11"/>
      <c r="F265" s="12"/>
      <c r="G265" s="12"/>
      <c r="H265" s="89"/>
      <c r="I265" s="91"/>
    </row>
    <row r="266" spans="2:9" ht="16.5" customHeight="1">
      <c r="B266" s="10"/>
      <c r="D266" s="11"/>
      <c r="E266" s="11"/>
      <c r="F266" s="12"/>
      <c r="G266" s="12"/>
      <c r="H266" s="89"/>
      <c r="I266" s="91"/>
    </row>
    <row r="267" spans="2:9" ht="16.5" customHeight="1">
      <c r="B267" s="10"/>
      <c r="D267" s="11"/>
      <c r="E267" s="11"/>
      <c r="F267" s="12"/>
      <c r="G267" s="12"/>
      <c r="H267" s="89"/>
      <c r="I267" s="91"/>
    </row>
    <row r="268" spans="2:9" ht="15.75" customHeight="1"/>
    <row r="269" spans="2:9" ht="15.75" customHeight="1"/>
    <row r="270" spans="2:9" ht="15.75" customHeight="1"/>
    <row r="271" spans="2:9" ht="15.75" customHeight="1"/>
    <row r="272" spans="2:9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41">
    <mergeCell ref="D15:D27"/>
    <mergeCell ref="D42:D55"/>
    <mergeCell ref="D28:D41"/>
    <mergeCell ref="G28:G41"/>
    <mergeCell ref="G42:G55"/>
    <mergeCell ref="H2:H27"/>
    <mergeCell ref="H28:H55"/>
    <mergeCell ref="I2:I14"/>
    <mergeCell ref="I15:I27"/>
    <mergeCell ref="I28:I41"/>
    <mergeCell ref="I42:I55"/>
    <mergeCell ref="B2:B3"/>
    <mergeCell ref="B6:B7"/>
    <mergeCell ref="A15:A27"/>
    <mergeCell ref="A2:A14"/>
    <mergeCell ref="G15:G27"/>
    <mergeCell ref="G2:G14"/>
    <mergeCell ref="D2:D14"/>
    <mergeCell ref="B12:B13"/>
    <mergeCell ref="B9:B10"/>
    <mergeCell ref="A42:A55"/>
    <mergeCell ref="A28:A41"/>
    <mergeCell ref="B16:B18"/>
    <mergeCell ref="C16:C17"/>
    <mergeCell ref="F16:F17"/>
    <mergeCell ref="F19:F20"/>
    <mergeCell ref="E19:E20"/>
    <mergeCell ref="E16:E17"/>
    <mergeCell ref="B46:B47"/>
    <mergeCell ref="B48:B49"/>
    <mergeCell ref="B52:B53"/>
    <mergeCell ref="B19:B21"/>
    <mergeCell ref="C19:C20"/>
    <mergeCell ref="B31:B32"/>
    <mergeCell ref="B22:B23"/>
    <mergeCell ref="B25:B26"/>
    <mergeCell ref="B33:B34"/>
    <mergeCell ref="B44:B45"/>
    <mergeCell ref="B36:B37"/>
    <mergeCell ref="B40:B41"/>
    <mergeCell ref="B50:B51"/>
  </mergeCells>
  <dataValidations count="1">
    <dataValidation type="list" allowBlank="1" showErrorMessage="1" sqref="B22" xr:uid="{00000000-0002-0000-0000-000000000000}">
      <formula1>"d) Se han clasificado las principales drogas de abuso."</formula1>
    </dataValidation>
  </dataValidations>
  <pageMargins left="0.23611111111111099" right="0.23611111111111099" top="0.74791666666666701" bottom="0.74791666666666701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baseColWidth="10" defaultColWidth="12.6640625" defaultRowHeight="15" customHeight="1"/>
  <cols>
    <col min="1" max="1" width="3.33203125" customWidth="1"/>
    <col min="2" max="2" width="23.6640625" customWidth="1"/>
    <col min="3" max="3" width="6.33203125" customWidth="1"/>
    <col min="4" max="4" width="12.6640625" customWidth="1"/>
    <col min="5" max="5" width="5.6640625" customWidth="1"/>
    <col min="6" max="6" width="10.109375" customWidth="1"/>
    <col min="7" max="8" width="7.33203125" customWidth="1"/>
    <col min="9" max="12" width="6.21875" customWidth="1"/>
    <col min="13" max="13" width="9.21875" customWidth="1"/>
    <col min="14" max="14" width="8.33203125" customWidth="1"/>
    <col min="15" max="15" width="13.109375" customWidth="1"/>
    <col min="16" max="16" width="10.6640625" customWidth="1"/>
  </cols>
  <sheetData>
    <row r="1" spans="1:16" ht="23.25" customHeight="1">
      <c r="B1" s="13" t="s">
        <v>56</v>
      </c>
    </row>
    <row r="3" spans="1:16" ht="23.25" customHeight="1">
      <c r="A3" s="14"/>
      <c r="B3" s="14"/>
      <c r="C3" s="67" t="s">
        <v>57</v>
      </c>
      <c r="D3" s="68"/>
      <c r="E3" s="68"/>
      <c r="F3" s="68"/>
      <c r="G3" s="60"/>
      <c r="H3" s="15"/>
      <c r="I3" s="65" t="s">
        <v>58</v>
      </c>
      <c r="J3" s="66"/>
      <c r="K3" s="66"/>
      <c r="L3" s="56"/>
      <c r="M3" s="16"/>
      <c r="N3" s="59" t="s">
        <v>59</v>
      </c>
      <c r="O3" s="60"/>
      <c r="P3" s="14"/>
    </row>
    <row r="4" spans="1:16" ht="23.25" customHeight="1">
      <c r="A4" s="17"/>
      <c r="B4" s="17"/>
      <c r="C4" s="69"/>
      <c r="D4" s="63"/>
      <c r="E4" s="63"/>
      <c r="F4" s="63"/>
      <c r="G4" s="64"/>
      <c r="H4" s="15"/>
      <c r="I4" s="55">
        <v>45383</v>
      </c>
      <c r="J4" s="56"/>
      <c r="K4" s="55">
        <v>45509</v>
      </c>
      <c r="L4" s="56"/>
      <c r="M4" s="18" t="s">
        <v>60</v>
      </c>
      <c r="N4" s="61"/>
      <c r="O4" s="62"/>
      <c r="P4" s="17"/>
    </row>
    <row r="5" spans="1:16" ht="23.25" customHeight="1">
      <c r="A5" s="17"/>
      <c r="B5" s="17"/>
      <c r="C5" s="19" t="s">
        <v>61</v>
      </c>
      <c r="D5" s="20"/>
      <c r="E5" s="57" t="s">
        <v>62</v>
      </c>
      <c r="F5" s="56"/>
      <c r="G5" s="18"/>
      <c r="H5" s="18"/>
      <c r="I5" s="57" t="s">
        <v>61</v>
      </c>
      <c r="J5" s="56"/>
      <c r="K5" s="57" t="s">
        <v>62</v>
      </c>
      <c r="L5" s="56"/>
      <c r="M5" s="18"/>
      <c r="N5" s="61"/>
      <c r="O5" s="62"/>
      <c r="P5" s="17"/>
    </row>
    <row r="6" spans="1:16" ht="23.25" customHeight="1">
      <c r="A6" s="17"/>
      <c r="B6" s="72" t="s">
        <v>63</v>
      </c>
      <c r="C6" s="70">
        <v>0.21</v>
      </c>
      <c r="D6" s="56"/>
      <c r="E6" s="71">
        <v>0.14000000000000001</v>
      </c>
      <c r="F6" s="56"/>
      <c r="G6" s="21">
        <f>SUM(C6:F6)</f>
        <v>0.35</v>
      </c>
      <c r="H6" s="21"/>
      <c r="I6" s="71">
        <v>0.03</v>
      </c>
      <c r="J6" s="56"/>
      <c r="K6" s="73">
        <v>0.12</v>
      </c>
      <c r="L6" s="56"/>
      <c r="M6" s="22">
        <f>SUM(I6:L6)</f>
        <v>0.15</v>
      </c>
      <c r="N6" s="61"/>
      <c r="O6" s="62"/>
      <c r="P6" s="23">
        <f>G6+M6</f>
        <v>0.5</v>
      </c>
    </row>
    <row r="7" spans="1:16" ht="23.25" customHeight="1">
      <c r="A7" s="24" t="s">
        <v>64</v>
      </c>
      <c r="B7" s="54"/>
      <c r="C7" s="58" t="s">
        <v>65</v>
      </c>
      <c r="D7" s="56"/>
      <c r="E7" s="58" t="s">
        <v>66</v>
      </c>
      <c r="F7" s="56"/>
      <c r="G7" s="25"/>
      <c r="H7" s="74" t="s">
        <v>67</v>
      </c>
      <c r="I7" s="58" t="s">
        <v>68</v>
      </c>
      <c r="J7" s="56"/>
      <c r="K7" s="58" t="s">
        <v>69</v>
      </c>
      <c r="L7" s="56"/>
      <c r="M7" s="25"/>
      <c r="N7" s="63"/>
      <c r="O7" s="64"/>
    </row>
    <row r="8" spans="1:16" ht="23.25" customHeight="1">
      <c r="B8" s="26" t="s">
        <v>70</v>
      </c>
      <c r="C8" s="25" t="s">
        <v>71</v>
      </c>
      <c r="D8" s="25" t="s">
        <v>72</v>
      </c>
      <c r="E8" s="25" t="s">
        <v>71</v>
      </c>
      <c r="F8" s="25" t="s">
        <v>72</v>
      </c>
      <c r="G8" s="27" t="s">
        <v>73</v>
      </c>
      <c r="H8" s="54"/>
      <c r="I8" s="25" t="s">
        <v>71</v>
      </c>
      <c r="J8" s="25" t="s">
        <v>72</v>
      </c>
      <c r="K8" s="25" t="s">
        <v>71</v>
      </c>
      <c r="L8" s="25" t="s">
        <v>72</v>
      </c>
      <c r="M8" s="28" t="s">
        <v>70</v>
      </c>
      <c r="N8" s="25" t="s">
        <v>74</v>
      </c>
      <c r="O8" s="25" t="s">
        <v>75</v>
      </c>
    </row>
    <row r="9" spans="1:16" ht="23.25" customHeight="1">
      <c r="A9" s="24">
        <v>1</v>
      </c>
      <c r="B9" s="29" t="s">
        <v>76</v>
      </c>
      <c r="C9" s="30">
        <v>10</v>
      </c>
      <c r="D9" s="31">
        <f t="shared" ref="D9:D33" si="0">C9*$C$6</f>
        <v>2.1</v>
      </c>
      <c r="E9" s="30">
        <v>10</v>
      </c>
      <c r="F9" s="32">
        <f t="shared" ref="F9:F33" si="1">E9*$E$6</f>
        <v>1.4000000000000001</v>
      </c>
      <c r="G9" s="33">
        <f t="shared" ref="G9:G33" si="2">SUM(D9+F9)</f>
        <v>3.5</v>
      </c>
      <c r="H9" s="33">
        <f t="shared" ref="H9:H33" si="3">(G9*100)/35</f>
        <v>10</v>
      </c>
      <c r="I9" s="34">
        <v>10</v>
      </c>
      <c r="J9" s="34">
        <f t="shared" ref="J9:J33" si="4">I9*$I$6</f>
        <v>0.3</v>
      </c>
      <c r="K9" s="34">
        <v>10</v>
      </c>
      <c r="L9" s="34">
        <f t="shared" ref="L9:L33" si="5">K9*$K$6</f>
        <v>1.2</v>
      </c>
      <c r="M9" s="34">
        <f t="shared" ref="M9:M33" si="6">SUM(J9,L9)</f>
        <v>1.5</v>
      </c>
      <c r="N9" s="35">
        <f t="shared" ref="N9:N33" si="7">SUM(G9,M9)</f>
        <v>5</v>
      </c>
      <c r="O9" s="36">
        <f t="shared" ref="O9:O33" si="8">(N9*100)/51</f>
        <v>9.8039215686274517</v>
      </c>
    </row>
    <row r="10" spans="1:16" ht="23.25" customHeight="1">
      <c r="A10" s="24">
        <v>2</v>
      </c>
      <c r="B10" s="29" t="s">
        <v>76</v>
      </c>
      <c r="C10" s="30">
        <v>10</v>
      </c>
      <c r="D10" s="31">
        <f t="shared" si="0"/>
        <v>2.1</v>
      </c>
      <c r="E10" s="30">
        <v>8</v>
      </c>
      <c r="F10" s="32">
        <f t="shared" si="1"/>
        <v>1.1200000000000001</v>
      </c>
      <c r="G10" s="33">
        <f t="shared" si="2"/>
        <v>3.22</v>
      </c>
      <c r="H10" s="33">
        <f t="shared" si="3"/>
        <v>9.1999999999999993</v>
      </c>
      <c r="I10" s="37">
        <v>7</v>
      </c>
      <c r="J10" s="34">
        <f t="shared" si="4"/>
        <v>0.21</v>
      </c>
      <c r="K10" s="37">
        <v>7</v>
      </c>
      <c r="L10" s="34">
        <f t="shared" si="5"/>
        <v>0.84</v>
      </c>
      <c r="M10" s="34">
        <f t="shared" si="6"/>
        <v>1.05</v>
      </c>
      <c r="N10" s="35">
        <f t="shared" si="7"/>
        <v>4.2700000000000005</v>
      </c>
      <c r="O10" s="36">
        <f t="shared" si="8"/>
        <v>8.3725490196078436</v>
      </c>
    </row>
    <row r="11" spans="1:16" ht="23.25" customHeight="1">
      <c r="A11" s="24">
        <v>3</v>
      </c>
      <c r="B11" s="29" t="s">
        <v>76</v>
      </c>
      <c r="C11" s="30">
        <v>10</v>
      </c>
      <c r="D11" s="31">
        <f t="shared" si="0"/>
        <v>2.1</v>
      </c>
      <c r="E11" s="38"/>
      <c r="F11" s="32">
        <f t="shared" si="1"/>
        <v>0</v>
      </c>
      <c r="G11" s="33">
        <f t="shared" si="2"/>
        <v>2.1</v>
      </c>
      <c r="H11" s="33">
        <f t="shared" si="3"/>
        <v>6</v>
      </c>
      <c r="I11" s="34"/>
      <c r="J11" s="34">
        <f t="shared" si="4"/>
        <v>0</v>
      </c>
      <c r="K11" s="34"/>
      <c r="L11" s="34">
        <f t="shared" si="5"/>
        <v>0</v>
      </c>
      <c r="M11" s="34">
        <f t="shared" si="6"/>
        <v>0</v>
      </c>
      <c r="N11" s="35">
        <f t="shared" si="7"/>
        <v>2.1</v>
      </c>
      <c r="O11" s="36">
        <f t="shared" si="8"/>
        <v>4.117647058823529</v>
      </c>
    </row>
    <row r="12" spans="1:16" ht="23.25" customHeight="1">
      <c r="A12" s="24">
        <v>4</v>
      </c>
      <c r="B12" s="29" t="s">
        <v>76</v>
      </c>
      <c r="C12" s="30">
        <v>10</v>
      </c>
      <c r="D12" s="31">
        <f t="shared" si="0"/>
        <v>2.1</v>
      </c>
      <c r="E12" s="38"/>
      <c r="F12" s="32">
        <f t="shared" si="1"/>
        <v>0</v>
      </c>
      <c r="G12" s="33">
        <f t="shared" si="2"/>
        <v>2.1</v>
      </c>
      <c r="H12" s="33">
        <f t="shared" si="3"/>
        <v>6</v>
      </c>
      <c r="I12" s="34"/>
      <c r="J12" s="34">
        <f t="shared" si="4"/>
        <v>0</v>
      </c>
      <c r="K12" s="34"/>
      <c r="L12" s="34">
        <f t="shared" si="5"/>
        <v>0</v>
      </c>
      <c r="M12" s="34">
        <f t="shared" si="6"/>
        <v>0</v>
      </c>
      <c r="N12" s="35">
        <f t="shared" si="7"/>
        <v>2.1</v>
      </c>
      <c r="O12" s="36">
        <f t="shared" si="8"/>
        <v>4.117647058823529</v>
      </c>
    </row>
    <row r="13" spans="1:16" ht="23.25" customHeight="1">
      <c r="A13" s="24">
        <v>5</v>
      </c>
      <c r="B13" s="29" t="s">
        <v>76</v>
      </c>
      <c r="C13" s="30">
        <v>10</v>
      </c>
      <c r="D13" s="31">
        <f t="shared" si="0"/>
        <v>2.1</v>
      </c>
      <c r="E13" s="38"/>
      <c r="F13" s="32">
        <f t="shared" si="1"/>
        <v>0</v>
      </c>
      <c r="G13" s="33">
        <f t="shared" si="2"/>
        <v>2.1</v>
      </c>
      <c r="H13" s="33">
        <f t="shared" si="3"/>
        <v>6</v>
      </c>
      <c r="I13" s="34"/>
      <c r="J13" s="34">
        <f t="shared" si="4"/>
        <v>0</v>
      </c>
      <c r="K13" s="34"/>
      <c r="L13" s="34">
        <f t="shared" si="5"/>
        <v>0</v>
      </c>
      <c r="M13" s="34">
        <f t="shared" si="6"/>
        <v>0</v>
      </c>
      <c r="N13" s="35">
        <f t="shared" si="7"/>
        <v>2.1</v>
      </c>
      <c r="O13" s="36">
        <f t="shared" si="8"/>
        <v>4.117647058823529</v>
      </c>
    </row>
    <row r="14" spans="1:16" ht="23.25" customHeight="1">
      <c r="A14" s="24">
        <v>6</v>
      </c>
      <c r="B14" s="29" t="s">
        <v>76</v>
      </c>
      <c r="C14" s="30">
        <v>10</v>
      </c>
      <c r="D14" s="31">
        <f t="shared" si="0"/>
        <v>2.1</v>
      </c>
      <c r="E14" s="38"/>
      <c r="F14" s="32">
        <f t="shared" si="1"/>
        <v>0</v>
      </c>
      <c r="G14" s="33">
        <f t="shared" si="2"/>
        <v>2.1</v>
      </c>
      <c r="H14" s="33">
        <f t="shared" si="3"/>
        <v>6</v>
      </c>
      <c r="I14" s="34"/>
      <c r="J14" s="34">
        <f t="shared" si="4"/>
        <v>0</v>
      </c>
      <c r="K14" s="34"/>
      <c r="L14" s="34">
        <f t="shared" si="5"/>
        <v>0</v>
      </c>
      <c r="M14" s="34">
        <f t="shared" si="6"/>
        <v>0</v>
      </c>
      <c r="N14" s="35">
        <f t="shared" si="7"/>
        <v>2.1</v>
      </c>
      <c r="O14" s="36">
        <f t="shared" si="8"/>
        <v>4.117647058823529</v>
      </c>
    </row>
    <row r="15" spans="1:16" ht="23.25" customHeight="1">
      <c r="A15" s="24">
        <v>7</v>
      </c>
      <c r="B15" s="29" t="s">
        <v>76</v>
      </c>
      <c r="C15" s="30">
        <v>10</v>
      </c>
      <c r="D15" s="31">
        <f t="shared" si="0"/>
        <v>2.1</v>
      </c>
      <c r="E15" s="38"/>
      <c r="F15" s="32">
        <f t="shared" si="1"/>
        <v>0</v>
      </c>
      <c r="G15" s="33">
        <f t="shared" si="2"/>
        <v>2.1</v>
      </c>
      <c r="H15" s="33">
        <f t="shared" si="3"/>
        <v>6</v>
      </c>
      <c r="I15" s="34"/>
      <c r="J15" s="34">
        <f t="shared" si="4"/>
        <v>0</v>
      </c>
      <c r="K15" s="34"/>
      <c r="L15" s="34">
        <f t="shared" si="5"/>
        <v>0</v>
      </c>
      <c r="M15" s="34">
        <f t="shared" si="6"/>
        <v>0</v>
      </c>
      <c r="N15" s="35">
        <f t="shared" si="7"/>
        <v>2.1</v>
      </c>
      <c r="O15" s="36">
        <f t="shared" si="8"/>
        <v>4.117647058823529</v>
      </c>
    </row>
    <row r="16" spans="1:16" ht="23.25" customHeight="1">
      <c r="A16" s="24">
        <v>8</v>
      </c>
      <c r="B16" s="29" t="s">
        <v>76</v>
      </c>
      <c r="C16" s="30">
        <v>10</v>
      </c>
      <c r="D16" s="31">
        <f t="shared" si="0"/>
        <v>2.1</v>
      </c>
      <c r="E16" s="38"/>
      <c r="F16" s="32">
        <f t="shared" si="1"/>
        <v>0</v>
      </c>
      <c r="G16" s="33">
        <f t="shared" si="2"/>
        <v>2.1</v>
      </c>
      <c r="H16" s="33">
        <f t="shared" si="3"/>
        <v>6</v>
      </c>
      <c r="I16" s="34"/>
      <c r="J16" s="34">
        <f t="shared" si="4"/>
        <v>0</v>
      </c>
      <c r="K16" s="34"/>
      <c r="L16" s="34">
        <f t="shared" si="5"/>
        <v>0</v>
      </c>
      <c r="M16" s="34">
        <f t="shared" si="6"/>
        <v>0</v>
      </c>
      <c r="N16" s="35">
        <f t="shared" si="7"/>
        <v>2.1</v>
      </c>
      <c r="O16" s="36">
        <f t="shared" si="8"/>
        <v>4.117647058823529</v>
      </c>
    </row>
    <row r="17" spans="1:15" ht="23.25" customHeight="1">
      <c r="A17" s="24">
        <v>9</v>
      </c>
      <c r="B17" s="29" t="s">
        <v>76</v>
      </c>
      <c r="C17" s="30">
        <v>10</v>
      </c>
      <c r="D17" s="31">
        <f t="shared" si="0"/>
        <v>2.1</v>
      </c>
      <c r="E17" s="38"/>
      <c r="F17" s="32">
        <f t="shared" si="1"/>
        <v>0</v>
      </c>
      <c r="G17" s="33">
        <f t="shared" si="2"/>
        <v>2.1</v>
      </c>
      <c r="H17" s="33">
        <f t="shared" si="3"/>
        <v>6</v>
      </c>
      <c r="I17" s="34"/>
      <c r="J17" s="34">
        <f t="shared" si="4"/>
        <v>0</v>
      </c>
      <c r="K17" s="34"/>
      <c r="L17" s="34">
        <f t="shared" si="5"/>
        <v>0</v>
      </c>
      <c r="M17" s="34">
        <f t="shared" si="6"/>
        <v>0</v>
      </c>
      <c r="N17" s="35">
        <f t="shared" si="7"/>
        <v>2.1</v>
      </c>
      <c r="O17" s="36">
        <f t="shared" si="8"/>
        <v>4.117647058823529</v>
      </c>
    </row>
    <row r="18" spans="1:15" ht="23.25" customHeight="1">
      <c r="A18" s="24">
        <v>10</v>
      </c>
      <c r="B18" s="29" t="s">
        <v>76</v>
      </c>
      <c r="C18" s="30">
        <v>10</v>
      </c>
      <c r="D18" s="31">
        <f t="shared" si="0"/>
        <v>2.1</v>
      </c>
      <c r="E18" s="38"/>
      <c r="F18" s="32">
        <f t="shared" si="1"/>
        <v>0</v>
      </c>
      <c r="G18" s="33">
        <f t="shared" si="2"/>
        <v>2.1</v>
      </c>
      <c r="H18" s="33">
        <f t="shared" si="3"/>
        <v>6</v>
      </c>
      <c r="I18" s="34"/>
      <c r="J18" s="34">
        <f t="shared" si="4"/>
        <v>0</v>
      </c>
      <c r="K18" s="34"/>
      <c r="L18" s="34">
        <f t="shared" si="5"/>
        <v>0</v>
      </c>
      <c r="M18" s="34">
        <f t="shared" si="6"/>
        <v>0</v>
      </c>
      <c r="N18" s="35">
        <f t="shared" si="7"/>
        <v>2.1</v>
      </c>
      <c r="O18" s="36">
        <f t="shared" si="8"/>
        <v>4.117647058823529</v>
      </c>
    </row>
    <row r="19" spans="1:15" ht="23.25" customHeight="1">
      <c r="A19" s="24">
        <v>11</v>
      </c>
      <c r="B19" s="29" t="s">
        <v>76</v>
      </c>
      <c r="C19" s="30">
        <v>10</v>
      </c>
      <c r="D19" s="31">
        <f t="shared" si="0"/>
        <v>2.1</v>
      </c>
      <c r="E19" s="38"/>
      <c r="F19" s="32">
        <f t="shared" si="1"/>
        <v>0</v>
      </c>
      <c r="G19" s="33">
        <f t="shared" si="2"/>
        <v>2.1</v>
      </c>
      <c r="H19" s="33">
        <f t="shared" si="3"/>
        <v>6</v>
      </c>
      <c r="I19" s="34"/>
      <c r="J19" s="34">
        <f t="shared" si="4"/>
        <v>0</v>
      </c>
      <c r="K19" s="34"/>
      <c r="L19" s="34">
        <f t="shared" si="5"/>
        <v>0</v>
      </c>
      <c r="M19" s="34">
        <f t="shared" si="6"/>
        <v>0</v>
      </c>
      <c r="N19" s="35">
        <f t="shared" si="7"/>
        <v>2.1</v>
      </c>
      <c r="O19" s="36">
        <f t="shared" si="8"/>
        <v>4.117647058823529</v>
      </c>
    </row>
    <row r="20" spans="1:15" ht="23.25" customHeight="1">
      <c r="A20" s="24">
        <v>12</v>
      </c>
      <c r="B20" s="29" t="s">
        <v>76</v>
      </c>
      <c r="C20" s="30">
        <v>10</v>
      </c>
      <c r="D20" s="31">
        <f t="shared" si="0"/>
        <v>2.1</v>
      </c>
      <c r="E20" s="38"/>
      <c r="F20" s="32">
        <f t="shared" si="1"/>
        <v>0</v>
      </c>
      <c r="G20" s="33">
        <f t="shared" si="2"/>
        <v>2.1</v>
      </c>
      <c r="H20" s="33">
        <f t="shared" si="3"/>
        <v>6</v>
      </c>
      <c r="I20" s="34"/>
      <c r="J20" s="34">
        <f t="shared" si="4"/>
        <v>0</v>
      </c>
      <c r="K20" s="34"/>
      <c r="L20" s="34">
        <f t="shared" si="5"/>
        <v>0</v>
      </c>
      <c r="M20" s="34">
        <f t="shared" si="6"/>
        <v>0</v>
      </c>
      <c r="N20" s="35">
        <f t="shared" si="7"/>
        <v>2.1</v>
      </c>
      <c r="O20" s="36">
        <f t="shared" si="8"/>
        <v>4.117647058823529</v>
      </c>
    </row>
    <row r="21" spans="1:15" ht="23.25" customHeight="1">
      <c r="A21" s="24">
        <v>13</v>
      </c>
      <c r="B21" s="29" t="s">
        <v>76</v>
      </c>
      <c r="C21" s="30">
        <v>10</v>
      </c>
      <c r="D21" s="31">
        <f t="shared" si="0"/>
        <v>2.1</v>
      </c>
      <c r="E21" s="38"/>
      <c r="F21" s="32">
        <f t="shared" si="1"/>
        <v>0</v>
      </c>
      <c r="G21" s="33">
        <f t="shared" si="2"/>
        <v>2.1</v>
      </c>
      <c r="H21" s="33">
        <f t="shared" si="3"/>
        <v>6</v>
      </c>
      <c r="I21" s="34"/>
      <c r="J21" s="34">
        <f t="shared" si="4"/>
        <v>0</v>
      </c>
      <c r="K21" s="34"/>
      <c r="L21" s="34">
        <f t="shared" si="5"/>
        <v>0</v>
      </c>
      <c r="M21" s="34">
        <f t="shared" si="6"/>
        <v>0</v>
      </c>
      <c r="N21" s="35">
        <f t="shared" si="7"/>
        <v>2.1</v>
      </c>
      <c r="O21" s="36">
        <f t="shared" si="8"/>
        <v>4.117647058823529</v>
      </c>
    </row>
    <row r="22" spans="1:15" ht="23.25" customHeight="1">
      <c r="A22" s="24">
        <v>14</v>
      </c>
      <c r="B22" s="29" t="s">
        <v>76</v>
      </c>
      <c r="C22" s="30">
        <v>10</v>
      </c>
      <c r="D22" s="31">
        <f t="shared" si="0"/>
        <v>2.1</v>
      </c>
      <c r="E22" s="38"/>
      <c r="F22" s="32">
        <f t="shared" si="1"/>
        <v>0</v>
      </c>
      <c r="G22" s="33">
        <f t="shared" si="2"/>
        <v>2.1</v>
      </c>
      <c r="H22" s="33">
        <f t="shared" si="3"/>
        <v>6</v>
      </c>
      <c r="I22" s="34"/>
      <c r="J22" s="34">
        <f t="shared" si="4"/>
        <v>0</v>
      </c>
      <c r="K22" s="34"/>
      <c r="L22" s="34">
        <f t="shared" si="5"/>
        <v>0</v>
      </c>
      <c r="M22" s="34">
        <f t="shared" si="6"/>
        <v>0</v>
      </c>
      <c r="N22" s="35">
        <f t="shared" si="7"/>
        <v>2.1</v>
      </c>
      <c r="O22" s="36">
        <f t="shared" si="8"/>
        <v>4.117647058823529</v>
      </c>
    </row>
    <row r="23" spans="1:15" ht="23.25" customHeight="1">
      <c r="A23" s="24">
        <v>15</v>
      </c>
      <c r="B23" s="29" t="s">
        <v>76</v>
      </c>
      <c r="C23" s="30">
        <v>10</v>
      </c>
      <c r="D23" s="31">
        <f t="shared" si="0"/>
        <v>2.1</v>
      </c>
      <c r="E23" s="38"/>
      <c r="F23" s="32">
        <f t="shared" si="1"/>
        <v>0</v>
      </c>
      <c r="G23" s="33">
        <f t="shared" si="2"/>
        <v>2.1</v>
      </c>
      <c r="H23" s="33">
        <f t="shared" si="3"/>
        <v>6</v>
      </c>
      <c r="I23" s="34"/>
      <c r="J23" s="34">
        <f t="shared" si="4"/>
        <v>0</v>
      </c>
      <c r="K23" s="34"/>
      <c r="L23" s="34">
        <f t="shared" si="5"/>
        <v>0</v>
      </c>
      <c r="M23" s="34">
        <f t="shared" si="6"/>
        <v>0</v>
      </c>
      <c r="N23" s="35">
        <f t="shared" si="7"/>
        <v>2.1</v>
      </c>
      <c r="O23" s="36">
        <f t="shared" si="8"/>
        <v>4.117647058823529</v>
      </c>
    </row>
    <row r="24" spans="1:15" ht="23.25" customHeight="1">
      <c r="A24" s="24">
        <v>16</v>
      </c>
      <c r="B24" s="29" t="s">
        <v>76</v>
      </c>
      <c r="C24" s="30">
        <v>10</v>
      </c>
      <c r="D24" s="31">
        <f t="shared" si="0"/>
        <v>2.1</v>
      </c>
      <c r="E24" s="38"/>
      <c r="F24" s="32">
        <f t="shared" si="1"/>
        <v>0</v>
      </c>
      <c r="G24" s="33">
        <f t="shared" si="2"/>
        <v>2.1</v>
      </c>
      <c r="H24" s="33">
        <f t="shared" si="3"/>
        <v>6</v>
      </c>
      <c r="I24" s="34"/>
      <c r="J24" s="34">
        <f t="shared" si="4"/>
        <v>0</v>
      </c>
      <c r="K24" s="34"/>
      <c r="L24" s="34">
        <f t="shared" si="5"/>
        <v>0</v>
      </c>
      <c r="M24" s="34">
        <f t="shared" si="6"/>
        <v>0</v>
      </c>
      <c r="N24" s="35">
        <f t="shared" si="7"/>
        <v>2.1</v>
      </c>
      <c r="O24" s="36">
        <f t="shared" si="8"/>
        <v>4.117647058823529</v>
      </c>
    </row>
    <row r="25" spans="1:15" ht="23.25" customHeight="1">
      <c r="A25" s="24">
        <v>17</v>
      </c>
      <c r="B25" s="29" t="s">
        <v>76</v>
      </c>
      <c r="C25" s="30">
        <v>10</v>
      </c>
      <c r="D25" s="31">
        <f t="shared" si="0"/>
        <v>2.1</v>
      </c>
      <c r="E25" s="38"/>
      <c r="F25" s="32">
        <f t="shared" si="1"/>
        <v>0</v>
      </c>
      <c r="G25" s="33">
        <f t="shared" si="2"/>
        <v>2.1</v>
      </c>
      <c r="H25" s="33">
        <f t="shared" si="3"/>
        <v>6</v>
      </c>
      <c r="I25" s="34"/>
      <c r="J25" s="34">
        <f t="shared" si="4"/>
        <v>0</v>
      </c>
      <c r="K25" s="34"/>
      <c r="L25" s="34">
        <f t="shared" si="5"/>
        <v>0</v>
      </c>
      <c r="M25" s="34">
        <f t="shared" si="6"/>
        <v>0</v>
      </c>
      <c r="N25" s="35">
        <f t="shared" si="7"/>
        <v>2.1</v>
      </c>
      <c r="O25" s="36">
        <f t="shared" si="8"/>
        <v>4.117647058823529</v>
      </c>
    </row>
    <row r="26" spans="1:15" ht="23.25" customHeight="1">
      <c r="A26" s="24">
        <v>18</v>
      </c>
      <c r="B26" s="29" t="s">
        <v>76</v>
      </c>
      <c r="C26" s="30">
        <v>10</v>
      </c>
      <c r="D26" s="31">
        <f t="shared" si="0"/>
        <v>2.1</v>
      </c>
      <c r="E26" s="38"/>
      <c r="F26" s="32">
        <f t="shared" si="1"/>
        <v>0</v>
      </c>
      <c r="G26" s="33">
        <f t="shared" si="2"/>
        <v>2.1</v>
      </c>
      <c r="H26" s="33">
        <f t="shared" si="3"/>
        <v>6</v>
      </c>
      <c r="I26" s="34"/>
      <c r="J26" s="34">
        <f t="shared" si="4"/>
        <v>0</v>
      </c>
      <c r="K26" s="34"/>
      <c r="L26" s="34">
        <f t="shared" si="5"/>
        <v>0</v>
      </c>
      <c r="M26" s="34">
        <f t="shared" si="6"/>
        <v>0</v>
      </c>
      <c r="N26" s="35">
        <f t="shared" si="7"/>
        <v>2.1</v>
      </c>
      <c r="O26" s="36">
        <f t="shared" si="8"/>
        <v>4.117647058823529</v>
      </c>
    </row>
    <row r="27" spans="1:15" ht="23.25" customHeight="1">
      <c r="A27" s="24">
        <v>19</v>
      </c>
      <c r="B27" s="29" t="s">
        <v>76</v>
      </c>
      <c r="C27" s="30">
        <v>10</v>
      </c>
      <c r="D27" s="31">
        <f t="shared" si="0"/>
        <v>2.1</v>
      </c>
      <c r="E27" s="38"/>
      <c r="F27" s="32">
        <f t="shared" si="1"/>
        <v>0</v>
      </c>
      <c r="G27" s="33">
        <f t="shared" si="2"/>
        <v>2.1</v>
      </c>
      <c r="H27" s="33">
        <f t="shared" si="3"/>
        <v>6</v>
      </c>
      <c r="I27" s="34"/>
      <c r="J27" s="34">
        <f t="shared" si="4"/>
        <v>0</v>
      </c>
      <c r="K27" s="34"/>
      <c r="L27" s="34">
        <f t="shared" si="5"/>
        <v>0</v>
      </c>
      <c r="M27" s="34">
        <f t="shared" si="6"/>
        <v>0</v>
      </c>
      <c r="N27" s="35">
        <f t="shared" si="7"/>
        <v>2.1</v>
      </c>
      <c r="O27" s="36">
        <f t="shared" si="8"/>
        <v>4.117647058823529</v>
      </c>
    </row>
    <row r="28" spans="1:15" ht="23.25" customHeight="1">
      <c r="A28" s="24">
        <v>20</v>
      </c>
      <c r="B28" s="29" t="s">
        <v>76</v>
      </c>
      <c r="C28" s="30">
        <v>10</v>
      </c>
      <c r="D28" s="31">
        <f t="shared" si="0"/>
        <v>2.1</v>
      </c>
      <c r="E28" s="38"/>
      <c r="F28" s="32">
        <f t="shared" si="1"/>
        <v>0</v>
      </c>
      <c r="G28" s="33">
        <f t="shared" si="2"/>
        <v>2.1</v>
      </c>
      <c r="H28" s="33">
        <f t="shared" si="3"/>
        <v>6</v>
      </c>
      <c r="I28" s="34"/>
      <c r="J28" s="34">
        <f t="shared" si="4"/>
        <v>0</v>
      </c>
      <c r="K28" s="34"/>
      <c r="L28" s="34">
        <f t="shared" si="5"/>
        <v>0</v>
      </c>
      <c r="M28" s="34">
        <f t="shared" si="6"/>
        <v>0</v>
      </c>
      <c r="N28" s="35">
        <f t="shared" si="7"/>
        <v>2.1</v>
      </c>
      <c r="O28" s="36">
        <f t="shared" si="8"/>
        <v>4.117647058823529</v>
      </c>
    </row>
    <row r="29" spans="1:15" ht="23.25" customHeight="1">
      <c r="A29" s="24">
        <v>21</v>
      </c>
      <c r="B29" s="29" t="s">
        <v>76</v>
      </c>
      <c r="C29" s="30">
        <v>10</v>
      </c>
      <c r="D29" s="31">
        <f t="shared" si="0"/>
        <v>2.1</v>
      </c>
      <c r="E29" s="38"/>
      <c r="F29" s="32">
        <f t="shared" si="1"/>
        <v>0</v>
      </c>
      <c r="G29" s="33">
        <f t="shared" si="2"/>
        <v>2.1</v>
      </c>
      <c r="H29" s="33">
        <f t="shared" si="3"/>
        <v>6</v>
      </c>
      <c r="I29" s="34"/>
      <c r="J29" s="34">
        <f t="shared" si="4"/>
        <v>0</v>
      </c>
      <c r="K29" s="34"/>
      <c r="L29" s="34">
        <f t="shared" si="5"/>
        <v>0</v>
      </c>
      <c r="M29" s="34">
        <f t="shared" si="6"/>
        <v>0</v>
      </c>
      <c r="N29" s="35">
        <f t="shared" si="7"/>
        <v>2.1</v>
      </c>
      <c r="O29" s="36">
        <f t="shared" si="8"/>
        <v>4.117647058823529</v>
      </c>
    </row>
    <row r="30" spans="1:15" ht="23.25" customHeight="1">
      <c r="A30" s="24">
        <v>22</v>
      </c>
      <c r="B30" s="29" t="s">
        <v>76</v>
      </c>
      <c r="C30" s="30">
        <v>10</v>
      </c>
      <c r="D30" s="31">
        <f t="shared" si="0"/>
        <v>2.1</v>
      </c>
      <c r="E30" s="38"/>
      <c r="F30" s="32">
        <f t="shared" si="1"/>
        <v>0</v>
      </c>
      <c r="G30" s="33">
        <f t="shared" si="2"/>
        <v>2.1</v>
      </c>
      <c r="H30" s="33">
        <f t="shared" si="3"/>
        <v>6</v>
      </c>
      <c r="I30" s="34"/>
      <c r="J30" s="34">
        <f t="shared" si="4"/>
        <v>0</v>
      </c>
      <c r="K30" s="34"/>
      <c r="L30" s="34">
        <f t="shared" si="5"/>
        <v>0</v>
      </c>
      <c r="M30" s="34">
        <f t="shared" si="6"/>
        <v>0</v>
      </c>
      <c r="N30" s="35">
        <f t="shared" si="7"/>
        <v>2.1</v>
      </c>
      <c r="O30" s="36">
        <f t="shared" si="8"/>
        <v>4.117647058823529</v>
      </c>
    </row>
    <row r="31" spans="1:15" ht="23.25" customHeight="1">
      <c r="A31" s="24">
        <v>23</v>
      </c>
      <c r="B31" s="29" t="s">
        <v>76</v>
      </c>
      <c r="C31" s="30">
        <v>10</v>
      </c>
      <c r="D31" s="31">
        <f t="shared" si="0"/>
        <v>2.1</v>
      </c>
      <c r="E31" s="38"/>
      <c r="F31" s="32">
        <f t="shared" si="1"/>
        <v>0</v>
      </c>
      <c r="G31" s="33">
        <f t="shared" si="2"/>
        <v>2.1</v>
      </c>
      <c r="H31" s="33">
        <f t="shared" si="3"/>
        <v>6</v>
      </c>
      <c r="I31" s="34"/>
      <c r="J31" s="34">
        <f t="shared" si="4"/>
        <v>0</v>
      </c>
      <c r="K31" s="34"/>
      <c r="L31" s="34">
        <f t="shared" si="5"/>
        <v>0</v>
      </c>
      <c r="M31" s="34">
        <f t="shared" si="6"/>
        <v>0</v>
      </c>
      <c r="N31" s="35">
        <f t="shared" si="7"/>
        <v>2.1</v>
      </c>
      <c r="O31" s="36">
        <f t="shared" si="8"/>
        <v>4.117647058823529</v>
      </c>
    </row>
    <row r="32" spans="1:15" ht="23.25" customHeight="1">
      <c r="A32" s="24">
        <v>24</v>
      </c>
      <c r="B32" s="29" t="s">
        <v>76</v>
      </c>
      <c r="C32" s="30">
        <v>10</v>
      </c>
      <c r="D32" s="31">
        <f t="shared" si="0"/>
        <v>2.1</v>
      </c>
      <c r="E32" s="38"/>
      <c r="F32" s="32">
        <f t="shared" si="1"/>
        <v>0</v>
      </c>
      <c r="G32" s="33">
        <f t="shared" si="2"/>
        <v>2.1</v>
      </c>
      <c r="H32" s="33">
        <f t="shared" si="3"/>
        <v>6</v>
      </c>
      <c r="I32" s="34"/>
      <c r="J32" s="34">
        <f t="shared" si="4"/>
        <v>0</v>
      </c>
      <c r="K32" s="34"/>
      <c r="L32" s="34">
        <f t="shared" si="5"/>
        <v>0</v>
      </c>
      <c r="M32" s="34">
        <f t="shared" si="6"/>
        <v>0</v>
      </c>
      <c r="N32" s="35">
        <f t="shared" si="7"/>
        <v>2.1</v>
      </c>
      <c r="O32" s="36">
        <f t="shared" si="8"/>
        <v>4.117647058823529</v>
      </c>
    </row>
    <row r="33" spans="1:15" ht="23.25" customHeight="1">
      <c r="A33" s="24">
        <v>25</v>
      </c>
      <c r="B33" s="29" t="s">
        <v>76</v>
      </c>
      <c r="C33" s="30">
        <v>10</v>
      </c>
      <c r="D33" s="31">
        <f t="shared" si="0"/>
        <v>2.1</v>
      </c>
      <c r="E33" s="38"/>
      <c r="F33" s="32">
        <f t="shared" si="1"/>
        <v>0</v>
      </c>
      <c r="G33" s="33">
        <f t="shared" si="2"/>
        <v>2.1</v>
      </c>
      <c r="H33" s="33">
        <f t="shared" si="3"/>
        <v>6</v>
      </c>
      <c r="I33" s="34"/>
      <c r="J33" s="34">
        <f t="shared" si="4"/>
        <v>0</v>
      </c>
      <c r="K33" s="34"/>
      <c r="L33" s="34">
        <f t="shared" si="5"/>
        <v>0</v>
      </c>
      <c r="M33" s="34">
        <f t="shared" si="6"/>
        <v>0</v>
      </c>
      <c r="N33" s="35">
        <f t="shared" si="7"/>
        <v>2.1</v>
      </c>
      <c r="O33" s="36">
        <f t="shared" si="8"/>
        <v>4.117647058823529</v>
      </c>
    </row>
    <row r="34" spans="1:15" ht="23.25" customHeight="1"/>
    <row r="35" spans="1:15" ht="23.25" customHeight="1"/>
    <row r="36" spans="1:15" ht="23.25" customHeight="1"/>
    <row r="37" spans="1:15" ht="23.25" customHeight="1"/>
    <row r="38" spans="1:15" ht="23.25" customHeight="1"/>
    <row r="39" spans="1:15" ht="23.25" customHeight="1"/>
    <row r="40" spans="1:15" ht="23.25" customHeight="1"/>
    <row r="41" spans="1:15" ht="23.25" customHeight="1"/>
    <row r="42" spans="1:15" ht="23.25" customHeight="1"/>
    <row r="43" spans="1:15" ht="23.25" customHeight="1"/>
    <row r="44" spans="1:15" ht="23.25" customHeight="1"/>
    <row r="45" spans="1:15" ht="23.25" customHeight="1"/>
    <row r="46" spans="1:15" ht="23.25" customHeight="1"/>
    <row r="47" spans="1:15" ht="23.25" customHeight="1"/>
    <row r="48" spans="1:15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6:B7"/>
    <mergeCell ref="I6:J6"/>
    <mergeCell ref="K6:L6"/>
    <mergeCell ref="I7:J7"/>
    <mergeCell ref="K7:L7"/>
    <mergeCell ref="H7:H8"/>
    <mergeCell ref="N3:O7"/>
    <mergeCell ref="I3:L3"/>
    <mergeCell ref="C3:G4"/>
    <mergeCell ref="E5:F5"/>
    <mergeCell ref="C6:D6"/>
    <mergeCell ref="E6:F6"/>
    <mergeCell ref="I4:J4"/>
    <mergeCell ref="I5:J5"/>
    <mergeCell ref="K5:L5"/>
    <mergeCell ref="K4:L4"/>
    <mergeCell ref="C7:D7"/>
    <mergeCell ref="E7:F7"/>
  </mergeCells>
  <conditionalFormatting sqref="F9:H33">
    <cfRule type="cellIs" dxfId="1" priority="1" operator="lessThan">
      <formula>4.4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/>
  </sheetViews>
  <sheetFormatPr baseColWidth="10" defaultColWidth="12.6640625" defaultRowHeight="15" customHeight="1"/>
  <cols>
    <col min="1" max="1" width="3.33203125" customWidth="1"/>
    <col min="2" max="2" width="23.6640625" customWidth="1"/>
    <col min="3" max="3" width="6.33203125" customWidth="1"/>
    <col min="4" max="4" width="12.6640625" customWidth="1"/>
    <col min="5" max="5" width="5.6640625" customWidth="1"/>
    <col min="6" max="6" width="10.109375" customWidth="1"/>
    <col min="7" max="8" width="7.33203125" customWidth="1"/>
    <col min="9" max="9" width="11.88671875" customWidth="1"/>
    <col min="10" max="10" width="10.109375" customWidth="1"/>
    <col min="11" max="11" width="6.21875" customWidth="1"/>
    <col min="12" max="12" width="14.6640625" customWidth="1"/>
    <col min="13" max="13" width="9.21875" customWidth="1"/>
    <col min="14" max="14" width="8.33203125" customWidth="1"/>
    <col min="15" max="15" width="13.109375" customWidth="1"/>
    <col min="16" max="16" width="10.6640625" customWidth="1"/>
  </cols>
  <sheetData>
    <row r="1" spans="1:16" ht="23.25" customHeight="1">
      <c r="B1" s="39" t="s">
        <v>77</v>
      </c>
    </row>
    <row r="3" spans="1:16" ht="23.25" customHeight="1">
      <c r="A3" s="14"/>
      <c r="B3" s="14"/>
      <c r="C3" s="67" t="s">
        <v>57</v>
      </c>
      <c r="D3" s="68"/>
      <c r="E3" s="68"/>
      <c r="F3" s="68"/>
      <c r="G3" s="68"/>
      <c r="H3" s="60"/>
      <c r="I3" s="76" t="s">
        <v>78</v>
      </c>
      <c r="J3" s="68"/>
      <c r="K3" s="75" t="s">
        <v>58</v>
      </c>
      <c r="L3" s="56"/>
      <c r="M3" s="16"/>
      <c r="N3" s="59" t="s">
        <v>59</v>
      </c>
      <c r="O3" s="60"/>
      <c r="P3" s="14"/>
    </row>
    <row r="4" spans="1:16" ht="23.25" customHeight="1">
      <c r="A4" s="17"/>
      <c r="B4" s="17"/>
      <c r="C4" s="69"/>
      <c r="D4" s="63"/>
      <c r="E4" s="63"/>
      <c r="F4" s="63"/>
      <c r="G4" s="63"/>
      <c r="H4" s="64"/>
      <c r="I4" s="69"/>
      <c r="J4" s="63"/>
      <c r="K4" s="77" t="s">
        <v>79</v>
      </c>
      <c r="L4" s="56"/>
      <c r="M4" s="18" t="s">
        <v>60</v>
      </c>
      <c r="N4" s="61"/>
      <c r="O4" s="62"/>
      <c r="P4" s="17"/>
    </row>
    <row r="5" spans="1:16" ht="23.25" customHeight="1">
      <c r="A5" s="17"/>
      <c r="B5" s="17"/>
      <c r="C5" s="19" t="s">
        <v>80</v>
      </c>
      <c r="D5" s="20"/>
      <c r="E5" s="57" t="s">
        <v>81</v>
      </c>
      <c r="F5" s="56"/>
      <c r="G5" s="18"/>
      <c r="H5" s="18"/>
      <c r="I5" s="57" t="s">
        <v>80</v>
      </c>
      <c r="J5" s="56"/>
      <c r="K5" s="57" t="s">
        <v>80</v>
      </c>
      <c r="L5" s="56"/>
      <c r="M5" s="18"/>
      <c r="N5" s="61"/>
      <c r="O5" s="62"/>
      <c r="P5" s="17"/>
    </row>
    <row r="6" spans="1:16" ht="23.25" customHeight="1">
      <c r="A6" s="17"/>
      <c r="B6" s="72" t="s">
        <v>63</v>
      </c>
      <c r="C6" s="70">
        <v>0.15</v>
      </c>
      <c r="D6" s="56"/>
      <c r="E6" s="71">
        <v>0.2</v>
      </c>
      <c r="F6" s="56"/>
      <c r="G6" s="21">
        <f>SUM(C6:F6)</f>
        <v>0.35</v>
      </c>
      <c r="H6" s="21"/>
      <c r="I6" s="71">
        <v>0.1</v>
      </c>
      <c r="J6" s="56"/>
      <c r="K6" s="73">
        <v>0.05</v>
      </c>
      <c r="L6" s="56"/>
      <c r="M6" s="22">
        <f>SUM(I6:L6)</f>
        <v>0.15000000000000002</v>
      </c>
      <c r="N6" s="61"/>
      <c r="O6" s="62"/>
      <c r="P6" s="23">
        <f>G6+M6</f>
        <v>0.5</v>
      </c>
    </row>
    <row r="7" spans="1:16" ht="23.25" customHeight="1">
      <c r="A7" s="24" t="s">
        <v>64</v>
      </c>
      <c r="B7" s="54"/>
      <c r="C7" s="58" t="s">
        <v>65</v>
      </c>
      <c r="D7" s="56"/>
      <c r="E7" s="58" t="s">
        <v>66</v>
      </c>
      <c r="F7" s="56"/>
      <c r="G7" s="25"/>
      <c r="H7" s="74" t="s">
        <v>67</v>
      </c>
      <c r="I7" s="58" t="s">
        <v>82</v>
      </c>
      <c r="J7" s="56"/>
      <c r="K7" s="58" t="s">
        <v>83</v>
      </c>
      <c r="L7" s="56"/>
      <c r="M7" s="25"/>
      <c r="N7" s="63"/>
      <c r="O7" s="64"/>
    </row>
    <row r="8" spans="1:16" ht="23.25" customHeight="1">
      <c r="B8" s="26" t="s">
        <v>70</v>
      </c>
      <c r="C8" s="25" t="s">
        <v>71</v>
      </c>
      <c r="D8" s="25" t="s">
        <v>72</v>
      </c>
      <c r="E8" s="25" t="s">
        <v>71</v>
      </c>
      <c r="F8" s="25" t="s">
        <v>72</v>
      </c>
      <c r="G8" s="27" t="s">
        <v>84</v>
      </c>
      <c r="H8" s="54"/>
      <c r="I8" s="25" t="s">
        <v>71</v>
      </c>
      <c r="J8" s="25" t="s">
        <v>72</v>
      </c>
      <c r="K8" s="25" t="s">
        <v>71</v>
      </c>
      <c r="L8" s="25" t="s">
        <v>72</v>
      </c>
      <c r="M8" s="28" t="s">
        <v>70</v>
      </c>
      <c r="N8" s="25" t="s">
        <v>74</v>
      </c>
      <c r="O8" s="27" t="s">
        <v>85</v>
      </c>
    </row>
    <row r="9" spans="1:16" ht="23.25" customHeight="1">
      <c r="A9" s="24">
        <v>1</v>
      </c>
      <c r="B9" s="29" t="s">
        <v>76</v>
      </c>
      <c r="C9" s="30">
        <v>10</v>
      </c>
      <c r="D9" s="31">
        <f t="shared" ref="D9:D33" si="0">C9*$C$6</f>
        <v>1.5</v>
      </c>
      <c r="E9" s="30">
        <v>10</v>
      </c>
      <c r="F9" s="32">
        <f t="shared" ref="F9:F33" si="1">E9*$E$6</f>
        <v>2</v>
      </c>
      <c r="G9" s="33">
        <f t="shared" ref="G9:G33" si="2">SUM(D9+F9)</f>
        <v>3.5</v>
      </c>
      <c r="H9" s="33">
        <f t="shared" ref="H9:H33" si="3">(G9*100)/35</f>
        <v>10</v>
      </c>
      <c r="I9" s="34">
        <v>10</v>
      </c>
      <c r="J9" s="34">
        <f t="shared" ref="J9:J33" si="4">I9*$I$6</f>
        <v>1</v>
      </c>
      <c r="K9" s="34">
        <v>10</v>
      </c>
      <c r="L9" s="34">
        <f t="shared" ref="L9:L33" si="5">K9*$K$6</f>
        <v>0.5</v>
      </c>
      <c r="M9" s="34">
        <f t="shared" ref="M9:M33" si="6">SUM(J9,L9)</f>
        <v>1.5</v>
      </c>
      <c r="N9" s="35">
        <f t="shared" ref="N9:N33" si="7">SUM(G9,M9)</f>
        <v>5</v>
      </c>
      <c r="O9" s="40">
        <f t="shared" ref="O9:O33" si="8">(N9*100)/51</f>
        <v>9.8039215686274517</v>
      </c>
    </row>
    <row r="10" spans="1:16" ht="23.25" customHeight="1">
      <c r="A10" s="24">
        <v>2</v>
      </c>
      <c r="B10" s="29" t="s">
        <v>76</v>
      </c>
      <c r="C10" s="30">
        <v>10</v>
      </c>
      <c r="D10" s="31">
        <f t="shared" si="0"/>
        <v>1.5</v>
      </c>
      <c r="E10" s="30">
        <v>8</v>
      </c>
      <c r="F10" s="32">
        <f t="shared" si="1"/>
        <v>1.6</v>
      </c>
      <c r="G10" s="33">
        <f t="shared" si="2"/>
        <v>3.1</v>
      </c>
      <c r="H10" s="33">
        <f t="shared" si="3"/>
        <v>8.8571428571428577</v>
      </c>
      <c r="I10" s="37">
        <v>7</v>
      </c>
      <c r="J10" s="34">
        <f t="shared" si="4"/>
        <v>0.70000000000000007</v>
      </c>
      <c r="K10" s="37">
        <v>7</v>
      </c>
      <c r="L10" s="34">
        <f t="shared" si="5"/>
        <v>0.35000000000000003</v>
      </c>
      <c r="M10" s="34">
        <f t="shared" si="6"/>
        <v>1.05</v>
      </c>
      <c r="N10" s="35">
        <f t="shared" si="7"/>
        <v>4.1500000000000004</v>
      </c>
      <c r="O10" s="36">
        <f t="shared" si="8"/>
        <v>8.1372549019607856</v>
      </c>
    </row>
    <row r="11" spans="1:16" ht="23.25" customHeight="1">
      <c r="A11" s="24">
        <v>3</v>
      </c>
      <c r="B11" s="29" t="s">
        <v>76</v>
      </c>
      <c r="C11" s="30">
        <v>10</v>
      </c>
      <c r="D11" s="31">
        <f t="shared" si="0"/>
        <v>1.5</v>
      </c>
      <c r="E11" s="38"/>
      <c r="F11" s="32">
        <f t="shared" si="1"/>
        <v>0</v>
      </c>
      <c r="G11" s="33">
        <f t="shared" si="2"/>
        <v>1.5</v>
      </c>
      <c r="H11" s="33">
        <f t="shared" si="3"/>
        <v>4.2857142857142856</v>
      </c>
      <c r="I11" s="34"/>
      <c r="J11" s="34">
        <f t="shared" si="4"/>
        <v>0</v>
      </c>
      <c r="K11" s="34"/>
      <c r="L11" s="34">
        <f t="shared" si="5"/>
        <v>0</v>
      </c>
      <c r="M11" s="34">
        <f t="shared" si="6"/>
        <v>0</v>
      </c>
      <c r="N11" s="35">
        <f t="shared" si="7"/>
        <v>1.5</v>
      </c>
      <c r="O11" s="36">
        <f t="shared" si="8"/>
        <v>2.9411764705882355</v>
      </c>
    </row>
    <row r="12" spans="1:16" ht="23.25" customHeight="1">
      <c r="A12" s="24">
        <v>4</v>
      </c>
      <c r="B12" s="29" t="s">
        <v>76</v>
      </c>
      <c r="C12" s="30">
        <v>10</v>
      </c>
      <c r="D12" s="31">
        <f t="shared" si="0"/>
        <v>1.5</v>
      </c>
      <c r="E12" s="38"/>
      <c r="F12" s="32">
        <f t="shared" si="1"/>
        <v>0</v>
      </c>
      <c r="G12" s="33">
        <f t="shared" si="2"/>
        <v>1.5</v>
      </c>
      <c r="H12" s="33">
        <f t="shared" si="3"/>
        <v>4.2857142857142856</v>
      </c>
      <c r="I12" s="34"/>
      <c r="J12" s="34">
        <f t="shared" si="4"/>
        <v>0</v>
      </c>
      <c r="K12" s="34"/>
      <c r="L12" s="34">
        <f t="shared" si="5"/>
        <v>0</v>
      </c>
      <c r="M12" s="34">
        <f t="shared" si="6"/>
        <v>0</v>
      </c>
      <c r="N12" s="35">
        <f t="shared" si="7"/>
        <v>1.5</v>
      </c>
      <c r="O12" s="36">
        <f t="shared" si="8"/>
        <v>2.9411764705882355</v>
      </c>
    </row>
    <row r="13" spans="1:16" ht="23.25" customHeight="1">
      <c r="A13" s="24">
        <v>5</v>
      </c>
      <c r="B13" s="29" t="s">
        <v>76</v>
      </c>
      <c r="C13" s="30">
        <v>10</v>
      </c>
      <c r="D13" s="31">
        <f t="shared" si="0"/>
        <v>1.5</v>
      </c>
      <c r="E13" s="38"/>
      <c r="F13" s="32">
        <f t="shared" si="1"/>
        <v>0</v>
      </c>
      <c r="G13" s="33">
        <f t="shared" si="2"/>
        <v>1.5</v>
      </c>
      <c r="H13" s="33">
        <f t="shared" si="3"/>
        <v>4.2857142857142856</v>
      </c>
      <c r="I13" s="34"/>
      <c r="J13" s="34">
        <f t="shared" si="4"/>
        <v>0</v>
      </c>
      <c r="K13" s="34"/>
      <c r="L13" s="34">
        <f t="shared" si="5"/>
        <v>0</v>
      </c>
      <c r="M13" s="34">
        <f t="shared" si="6"/>
        <v>0</v>
      </c>
      <c r="N13" s="35">
        <f t="shared" si="7"/>
        <v>1.5</v>
      </c>
      <c r="O13" s="36">
        <f t="shared" si="8"/>
        <v>2.9411764705882355</v>
      </c>
    </row>
    <row r="14" spans="1:16" ht="23.25" customHeight="1">
      <c r="A14" s="24">
        <v>6</v>
      </c>
      <c r="B14" s="29" t="s">
        <v>76</v>
      </c>
      <c r="C14" s="30">
        <v>10</v>
      </c>
      <c r="D14" s="31">
        <f t="shared" si="0"/>
        <v>1.5</v>
      </c>
      <c r="E14" s="38"/>
      <c r="F14" s="32">
        <f t="shared" si="1"/>
        <v>0</v>
      </c>
      <c r="G14" s="33">
        <f t="shared" si="2"/>
        <v>1.5</v>
      </c>
      <c r="H14" s="33">
        <f t="shared" si="3"/>
        <v>4.2857142857142856</v>
      </c>
      <c r="I14" s="34"/>
      <c r="J14" s="34">
        <f t="shared" si="4"/>
        <v>0</v>
      </c>
      <c r="K14" s="34"/>
      <c r="L14" s="34">
        <f t="shared" si="5"/>
        <v>0</v>
      </c>
      <c r="M14" s="34">
        <f t="shared" si="6"/>
        <v>0</v>
      </c>
      <c r="N14" s="35">
        <f t="shared" si="7"/>
        <v>1.5</v>
      </c>
      <c r="O14" s="36">
        <f t="shared" si="8"/>
        <v>2.9411764705882355</v>
      </c>
    </row>
    <row r="15" spans="1:16" ht="23.25" customHeight="1">
      <c r="A15" s="24">
        <v>7</v>
      </c>
      <c r="B15" s="29" t="s">
        <v>76</v>
      </c>
      <c r="C15" s="30">
        <v>10</v>
      </c>
      <c r="D15" s="31">
        <f t="shared" si="0"/>
        <v>1.5</v>
      </c>
      <c r="E15" s="38"/>
      <c r="F15" s="32">
        <f t="shared" si="1"/>
        <v>0</v>
      </c>
      <c r="G15" s="33">
        <f t="shared" si="2"/>
        <v>1.5</v>
      </c>
      <c r="H15" s="33">
        <f t="shared" si="3"/>
        <v>4.2857142857142856</v>
      </c>
      <c r="I15" s="34"/>
      <c r="J15" s="34">
        <f t="shared" si="4"/>
        <v>0</v>
      </c>
      <c r="K15" s="34"/>
      <c r="L15" s="34">
        <f t="shared" si="5"/>
        <v>0</v>
      </c>
      <c r="M15" s="34">
        <f t="shared" si="6"/>
        <v>0</v>
      </c>
      <c r="N15" s="35">
        <f t="shared" si="7"/>
        <v>1.5</v>
      </c>
      <c r="O15" s="36">
        <f t="shared" si="8"/>
        <v>2.9411764705882355</v>
      </c>
    </row>
    <row r="16" spans="1:16" ht="23.25" customHeight="1">
      <c r="A16" s="24">
        <v>8</v>
      </c>
      <c r="B16" s="29" t="s">
        <v>76</v>
      </c>
      <c r="C16" s="30">
        <v>10</v>
      </c>
      <c r="D16" s="31">
        <f t="shared" si="0"/>
        <v>1.5</v>
      </c>
      <c r="E16" s="38"/>
      <c r="F16" s="32">
        <f t="shared" si="1"/>
        <v>0</v>
      </c>
      <c r="G16" s="33">
        <f t="shared" si="2"/>
        <v>1.5</v>
      </c>
      <c r="H16" s="33">
        <f t="shared" si="3"/>
        <v>4.2857142857142856</v>
      </c>
      <c r="I16" s="34"/>
      <c r="J16" s="34">
        <f t="shared" si="4"/>
        <v>0</v>
      </c>
      <c r="K16" s="34"/>
      <c r="L16" s="34">
        <f t="shared" si="5"/>
        <v>0</v>
      </c>
      <c r="M16" s="34">
        <f t="shared" si="6"/>
        <v>0</v>
      </c>
      <c r="N16" s="35">
        <f t="shared" si="7"/>
        <v>1.5</v>
      </c>
      <c r="O16" s="36">
        <f t="shared" si="8"/>
        <v>2.9411764705882355</v>
      </c>
    </row>
    <row r="17" spans="1:15" ht="23.25" customHeight="1">
      <c r="A17" s="24">
        <v>9</v>
      </c>
      <c r="B17" s="29" t="s">
        <v>76</v>
      </c>
      <c r="C17" s="30">
        <v>10</v>
      </c>
      <c r="D17" s="31">
        <f t="shared" si="0"/>
        <v>1.5</v>
      </c>
      <c r="E17" s="38"/>
      <c r="F17" s="32">
        <f t="shared" si="1"/>
        <v>0</v>
      </c>
      <c r="G17" s="33">
        <f t="shared" si="2"/>
        <v>1.5</v>
      </c>
      <c r="H17" s="33">
        <f t="shared" si="3"/>
        <v>4.2857142857142856</v>
      </c>
      <c r="I17" s="34"/>
      <c r="J17" s="34">
        <f t="shared" si="4"/>
        <v>0</v>
      </c>
      <c r="K17" s="34"/>
      <c r="L17" s="34">
        <f t="shared" si="5"/>
        <v>0</v>
      </c>
      <c r="M17" s="34">
        <f t="shared" si="6"/>
        <v>0</v>
      </c>
      <c r="N17" s="35">
        <f t="shared" si="7"/>
        <v>1.5</v>
      </c>
      <c r="O17" s="36">
        <f t="shared" si="8"/>
        <v>2.9411764705882355</v>
      </c>
    </row>
    <row r="18" spans="1:15" ht="23.25" customHeight="1">
      <c r="A18" s="24">
        <v>10</v>
      </c>
      <c r="B18" s="29" t="s">
        <v>76</v>
      </c>
      <c r="C18" s="30">
        <v>10</v>
      </c>
      <c r="D18" s="31">
        <f t="shared" si="0"/>
        <v>1.5</v>
      </c>
      <c r="E18" s="38"/>
      <c r="F18" s="32">
        <f t="shared" si="1"/>
        <v>0</v>
      </c>
      <c r="G18" s="33">
        <f t="shared" si="2"/>
        <v>1.5</v>
      </c>
      <c r="H18" s="33">
        <f t="shared" si="3"/>
        <v>4.2857142857142856</v>
      </c>
      <c r="I18" s="34"/>
      <c r="J18" s="34">
        <f t="shared" si="4"/>
        <v>0</v>
      </c>
      <c r="K18" s="34"/>
      <c r="L18" s="34">
        <f t="shared" si="5"/>
        <v>0</v>
      </c>
      <c r="M18" s="34">
        <f t="shared" si="6"/>
        <v>0</v>
      </c>
      <c r="N18" s="35">
        <f t="shared" si="7"/>
        <v>1.5</v>
      </c>
      <c r="O18" s="36">
        <f t="shared" si="8"/>
        <v>2.9411764705882355</v>
      </c>
    </row>
    <row r="19" spans="1:15" ht="23.25" customHeight="1">
      <c r="A19" s="24">
        <v>11</v>
      </c>
      <c r="B19" s="29" t="s">
        <v>76</v>
      </c>
      <c r="C19" s="30">
        <v>10</v>
      </c>
      <c r="D19" s="31">
        <f t="shared" si="0"/>
        <v>1.5</v>
      </c>
      <c r="E19" s="38"/>
      <c r="F19" s="32">
        <f t="shared" si="1"/>
        <v>0</v>
      </c>
      <c r="G19" s="33">
        <f t="shared" si="2"/>
        <v>1.5</v>
      </c>
      <c r="H19" s="33">
        <f t="shared" si="3"/>
        <v>4.2857142857142856</v>
      </c>
      <c r="I19" s="34"/>
      <c r="J19" s="34">
        <f t="shared" si="4"/>
        <v>0</v>
      </c>
      <c r="K19" s="34"/>
      <c r="L19" s="34">
        <f t="shared" si="5"/>
        <v>0</v>
      </c>
      <c r="M19" s="34">
        <f t="shared" si="6"/>
        <v>0</v>
      </c>
      <c r="N19" s="35">
        <f t="shared" si="7"/>
        <v>1.5</v>
      </c>
      <c r="O19" s="36">
        <f t="shared" si="8"/>
        <v>2.9411764705882355</v>
      </c>
    </row>
    <row r="20" spans="1:15" ht="23.25" customHeight="1">
      <c r="A20" s="24">
        <v>12</v>
      </c>
      <c r="B20" s="29" t="s">
        <v>76</v>
      </c>
      <c r="C20" s="30">
        <v>10</v>
      </c>
      <c r="D20" s="31">
        <f t="shared" si="0"/>
        <v>1.5</v>
      </c>
      <c r="E20" s="38"/>
      <c r="F20" s="32">
        <f t="shared" si="1"/>
        <v>0</v>
      </c>
      <c r="G20" s="33">
        <f t="shared" si="2"/>
        <v>1.5</v>
      </c>
      <c r="H20" s="33">
        <f t="shared" si="3"/>
        <v>4.2857142857142856</v>
      </c>
      <c r="I20" s="34"/>
      <c r="J20" s="34">
        <f t="shared" si="4"/>
        <v>0</v>
      </c>
      <c r="K20" s="34"/>
      <c r="L20" s="34">
        <f t="shared" si="5"/>
        <v>0</v>
      </c>
      <c r="M20" s="34">
        <f t="shared" si="6"/>
        <v>0</v>
      </c>
      <c r="N20" s="35">
        <f t="shared" si="7"/>
        <v>1.5</v>
      </c>
      <c r="O20" s="36">
        <f t="shared" si="8"/>
        <v>2.9411764705882355</v>
      </c>
    </row>
    <row r="21" spans="1:15" ht="23.25" customHeight="1">
      <c r="A21" s="24">
        <v>13</v>
      </c>
      <c r="B21" s="29" t="s">
        <v>76</v>
      </c>
      <c r="C21" s="30">
        <v>10</v>
      </c>
      <c r="D21" s="31">
        <f t="shared" si="0"/>
        <v>1.5</v>
      </c>
      <c r="E21" s="38"/>
      <c r="F21" s="32">
        <f t="shared" si="1"/>
        <v>0</v>
      </c>
      <c r="G21" s="33">
        <f t="shared" si="2"/>
        <v>1.5</v>
      </c>
      <c r="H21" s="33">
        <f t="shared" si="3"/>
        <v>4.2857142857142856</v>
      </c>
      <c r="I21" s="34"/>
      <c r="J21" s="34">
        <f t="shared" si="4"/>
        <v>0</v>
      </c>
      <c r="K21" s="34"/>
      <c r="L21" s="34">
        <f t="shared" si="5"/>
        <v>0</v>
      </c>
      <c r="M21" s="34">
        <f t="shared" si="6"/>
        <v>0</v>
      </c>
      <c r="N21" s="35">
        <f t="shared" si="7"/>
        <v>1.5</v>
      </c>
      <c r="O21" s="36">
        <f t="shared" si="8"/>
        <v>2.9411764705882355</v>
      </c>
    </row>
    <row r="22" spans="1:15" ht="23.25" customHeight="1">
      <c r="A22" s="24">
        <v>14</v>
      </c>
      <c r="B22" s="29" t="s">
        <v>76</v>
      </c>
      <c r="C22" s="30">
        <v>10</v>
      </c>
      <c r="D22" s="31">
        <f t="shared" si="0"/>
        <v>1.5</v>
      </c>
      <c r="E22" s="38"/>
      <c r="F22" s="32">
        <f t="shared" si="1"/>
        <v>0</v>
      </c>
      <c r="G22" s="33">
        <f t="shared" si="2"/>
        <v>1.5</v>
      </c>
      <c r="H22" s="33">
        <f t="shared" si="3"/>
        <v>4.2857142857142856</v>
      </c>
      <c r="I22" s="34"/>
      <c r="J22" s="34">
        <f t="shared" si="4"/>
        <v>0</v>
      </c>
      <c r="K22" s="34"/>
      <c r="L22" s="34">
        <f t="shared" si="5"/>
        <v>0</v>
      </c>
      <c r="M22" s="34">
        <f t="shared" si="6"/>
        <v>0</v>
      </c>
      <c r="N22" s="35">
        <f t="shared" si="7"/>
        <v>1.5</v>
      </c>
      <c r="O22" s="36">
        <f t="shared" si="8"/>
        <v>2.9411764705882355</v>
      </c>
    </row>
    <row r="23" spans="1:15" ht="23.25" customHeight="1">
      <c r="A23" s="24">
        <v>15</v>
      </c>
      <c r="B23" s="29" t="s">
        <v>76</v>
      </c>
      <c r="C23" s="30">
        <v>10</v>
      </c>
      <c r="D23" s="31">
        <f t="shared" si="0"/>
        <v>1.5</v>
      </c>
      <c r="E23" s="38"/>
      <c r="F23" s="32">
        <f t="shared" si="1"/>
        <v>0</v>
      </c>
      <c r="G23" s="33">
        <f t="shared" si="2"/>
        <v>1.5</v>
      </c>
      <c r="H23" s="33">
        <f t="shared" si="3"/>
        <v>4.2857142857142856</v>
      </c>
      <c r="I23" s="34"/>
      <c r="J23" s="34">
        <f t="shared" si="4"/>
        <v>0</v>
      </c>
      <c r="K23" s="34"/>
      <c r="L23" s="34">
        <f t="shared" si="5"/>
        <v>0</v>
      </c>
      <c r="M23" s="34">
        <f t="shared" si="6"/>
        <v>0</v>
      </c>
      <c r="N23" s="35">
        <f t="shared" si="7"/>
        <v>1.5</v>
      </c>
      <c r="O23" s="36">
        <f t="shared" si="8"/>
        <v>2.9411764705882355</v>
      </c>
    </row>
    <row r="24" spans="1:15" ht="23.25" customHeight="1">
      <c r="A24" s="24">
        <v>16</v>
      </c>
      <c r="B24" s="29" t="s">
        <v>76</v>
      </c>
      <c r="C24" s="30">
        <v>10</v>
      </c>
      <c r="D24" s="31">
        <f t="shared" si="0"/>
        <v>1.5</v>
      </c>
      <c r="E24" s="38"/>
      <c r="F24" s="32">
        <f t="shared" si="1"/>
        <v>0</v>
      </c>
      <c r="G24" s="33">
        <f t="shared" si="2"/>
        <v>1.5</v>
      </c>
      <c r="H24" s="33">
        <f t="shared" si="3"/>
        <v>4.2857142857142856</v>
      </c>
      <c r="I24" s="34"/>
      <c r="J24" s="34">
        <f t="shared" si="4"/>
        <v>0</v>
      </c>
      <c r="K24" s="34"/>
      <c r="L24" s="34">
        <f t="shared" si="5"/>
        <v>0</v>
      </c>
      <c r="M24" s="34">
        <f t="shared" si="6"/>
        <v>0</v>
      </c>
      <c r="N24" s="35">
        <f t="shared" si="7"/>
        <v>1.5</v>
      </c>
      <c r="O24" s="36">
        <f t="shared" si="8"/>
        <v>2.9411764705882355</v>
      </c>
    </row>
    <row r="25" spans="1:15" ht="23.25" customHeight="1">
      <c r="A25" s="24">
        <v>17</v>
      </c>
      <c r="B25" s="29" t="s">
        <v>76</v>
      </c>
      <c r="C25" s="30">
        <v>10</v>
      </c>
      <c r="D25" s="31">
        <f t="shared" si="0"/>
        <v>1.5</v>
      </c>
      <c r="E25" s="38"/>
      <c r="F25" s="32">
        <f t="shared" si="1"/>
        <v>0</v>
      </c>
      <c r="G25" s="33">
        <f t="shared" si="2"/>
        <v>1.5</v>
      </c>
      <c r="H25" s="33">
        <f t="shared" si="3"/>
        <v>4.2857142857142856</v>
      </c>
      <c r="I25" s="34"/>
      <c r="J25" s="34">
        <f t="shared" si="4"/>
        <v>0</v>
      </c>
      <c r="K25" s="34"/>
      <c r="L25" s="34">
        <f t="shared" si="5"/>
        <v>0</v>
      </c>
      <c r="M25" s="34">
        <f t="shared" si="6"/>
        <v>0</v>
      </c>
      <c r="N25" s="35">
        <f t="shared" si="7"/>
        <v>1.5</v>
      </c>
      <c r="O25" s="36">
        <f t="shared" si="8"/>
        <v>2.9411764705882355</v>
      </c>
    </row>
    <row r="26" spans="1:15" ht="23.25" customHeight="1">
      <c r="A26" s="24">
        <v>18</v>
      </c>
      <c r="B26" s="29" t="s">
        <v>76</v>
      </c>
      <c r="C26" s="30">
        <v>10</v>
      </c>
      <c r="D26" s="31">
        <f t="shared" si="0"/>
        <v>1.5</v>
      </c>
      <c r="E26" s="38"/>
      <c r="F26" s="32">
        <f t="shared" si="1"/>
        <v>0</v>
      </c>
      <c r="G26" s="33">
        <f t="shared" si="2"/>
        <v>1.5</v>
      </c>
      <c r="H26" s="33">
        <f t="shared" si="3"/>
        <v>4.2857142857142856</v>
      </c>
      <c r="I26" s="34"/>
      <c r="J26" s="34">
        <f t="shared" si="4"/>
        <v>0</v>
      </c>
      <c r="K26" s="34"/>
      <c r="L26" s="34">
        <f t="shared" si="5"/>
        <v>0</v>
      </c>
      <c r="M26" s="34">
        <f t="shared" si="6"/>
        <v>0</v>
      </c>
      <c r="N26" s="35">
        <f t="shared" si="7"/>
        <v>1.5</v>
      </c>
      <c r="O26" s="36">
        <f t="shared" si="8"/>
        <v>2.9411764705882355</v>
      </c>
    </row>
    <row r="27" spans="1:15" ht="23.25" customHeight="1">
      <c r="A27" s="24">
        <v>19</v>
      </c>
      <c r="B27" s="29" t="s">
        <v>76</v>
      </c>
      <c r="C27" s="30">
        <v>10</v>
      </c>
      <c r="D27" s="31">
        <f t="shared" si="0"/>
        <v>1.5</v>
      </c>
      <c r="E27" s="38"/>
      <c r="F27" s="32">
        <f t="shared" si="1"/>
        <v>0</v>
      </c>
      <c r="G27" s="33">
        <f t="shared" si="2"/>
        <v>1.5</v>
      </c>
      <c r="H27" s="33">
        <f t="shared" si="3"/>
        <v>4.2857142857142856</v>
      </c>
      <c r="I27" s="34"/>
      <c r="J27" s="34">
        <f t="shared" si="4"/>
        <v>0</v>
      </c>
      <c r="K27" s="34"/>
      <c r="L27" s="34">
        <f t="shared" si="5"/>
        <v>0</v>
      </c>
      <c r="M27" s="34">
        <f t="shared" si="6"/>
        <v>0</v>
      </c>
      <c r="N27" s="35">
        <f t="shared" si="7"/>
        <v>1.5</v>
      </c>
      <c r="O27" s="36">
        <f t="shared" si="8"/>
        <v>2.9411764705882355</v>
      </c>
    </row>
    <row r="28" spans="1:15" ht="23.25" customHeight="1">
      <c r="A28" s="24">
        <v>20</v>
      </c>
      <c r="B28" s="29" t="s">
        <v>76</v>
      </c>
      <c r="C28" s="30">
        <v>10</v>
      </c>
      <c r="D28" s="31">
        <f t="shared" si="0"/>
        <v>1.5</v>
      </c>
      <c r="E28" s="38"/>
      <c r="F28" s="32">
        <f t="shared" si="1"/>
        <v>0</v>
      </c>
      <c r="G28" s="33">
        <f t="shared" si="2"/>
        <v>1.5</v>
      </c>
      <c r="H28" s="33">
        <f t="shared" si="3"/>
        <v>4.2857142857142856</v>
      </c>
      <c r="I28" s="34"/>
      <c r="J28" s="34">
        <f t="shared" si="4"/>
        <v>0</v>
      </c>
      <c r="K28" s="34"/>
      <c r="L28" s="34">
        <f t="shared" si="5"/>
        <v>0</v>
      </c>
      <c r="M28" s="34">
        <f t="shared" si="6"/>
        <v>0</v>
      </c>
      <c r="N28" s="35">
        <f t="shared" si="7"/>
        <v>1.5</v>
      </c>
      <c r="O28" s="36">
        <f t="shared" si="8"/>
        <v>2.9411764705882355</v>
      </c>
    </row>
    <row r="29" spans="1:15" ht="23.25" customHeight="1">
      <c r="A29" s="24">
        <v>21</v>
      </c>
      <c r="B29" s="29" t="s">
        <v>76</v>
      </c>
      <c r="C29" s="30">
        <v>10</v>
      </c>
      <c r="D29" s="31">
        <f t="shared" si="0"/>
        <v>1.5</v>
      </c>
      <c r="E29" s="38"/>
      <c r="F29" s="32">
        <f t="shared" si="1"/>
        <v>0</v>
      </c>
      <c r="G29" s="33">
        <f t="shared" si="2"/>
        <v>1.5</v>
      </c>
      <c r="H29" s="33">
        <f t="shared" si="3"/>
        <v>4.2857142857142856</v>
      </c>
      <c r="I29" s="34"/>
      <c r="J29" s="34">
        <f t="shared" si="4"/>
        <v>0</v>
      </c>
      <c r="K29" s="34"/>
      <c r="L29" s="34">
        <f t="shared" si="5"/>
        <v>0</v>
      </c>
      <c r="M29" s="34">
        <f t="shared" si="6"/>
        <v>0</v>
      </c>
      <c r="N29" s="35">
        <f t="shared" si="7"/>
        <v>1.5</v>
      </c>
      <c r="O29" s="36">
        <f t="shared" si="8"/>
        <v>2.9411764705882355</v>
      </c>
    </row>
    <row r="30" spans="1:15" ht="23.25" customHeight="1">
      <c r="A30" s="24">
        <v>22</v>
      </c>
      <c r="B30" s="29" t="s">
        <v>76</v>
      </c>
      <c r="C30" s="30">
        <v>10</v>
      </c>
      <c r="D30" s="31">
        <f t="shared" si="0"/>
        <v>1.5</v>
      </c>
      <c r="E30" s="38"/>
      <c r="F30" s="32">
        <f t="shared" si="1"/>
        <v>0</v>
      </c>
      <c r="G30" s="33">
        <f t="shared" si="2"/>
        <v>1.5</v>
      </c>
      <c r="H30" s="33">
        <f t="shared" si="3"/>
        <v>4.2857142857142856</v>
      </c>
      <c r="I30" s="34"/>
      <c r="J30" s="34">
        <f t="shared" si="4"/>
        <v>0</v>
      </c>
      <c r="K30" s="34"/>
      <c r="L30" s="34">
        <f t="shared" si="5"/>
        <v>0</v>
      </c>
      <c r="M30" s="34">
        <f t="shared" si="6"/>
        <v>0</v>
      </c>
      <c r="N30" s="35">
        <f t="shared" si="7"/>
        <v>1.5</v>
      </c>
      <c r="O30" s="36">
        <f t="shared" si="8"/>
        <v>2.9411764705882355</v>
      </c>
    </row>
    <row r="31" spans="1:15" ht="23.25" customHeight="1">
      <c r="A31" s="24">
        <v>23</v>
      </c>
      <c r="B31" s="29" t="s">
        <v>76</v>
      </c>
      <c r="C31" s="30">
        <v>10</v>
      </c>
      <c r="D31" s="31">
        <f t="shared" si="0"/>
        <v>1.5</v>
      </c>
      <c r="E31" s="38"/>
      <c r="F31" s="32">
        <f t="shared" si="1"/>
        <v>0</v>
      </c>
      <c r="G31" s="33">
        <f t="shared" si="2"/>
        <v>1.5</v>
      </c>
      <c r="H31" s="33">
        <f t="shared" si="3"/>
        <v>4.2857142857142856</v>
      </c>
      <c r="I31" s="34"/>
      <c r="J31" s="34">
        <f t="shared" si="4"/>
        <v>0</v>
      </c>
      <c r="K31" s="34"/>
      <c r="L31" s="34">
        <f t="shared" si="5"/>
        <v>0</v>
      </c>
      <c r="M31" s="34">
        <f t="shared" si="6"/>
        <v>0</v>
      </c>
      <c r="N31" s="35">
        <f t="shared" si="7"/>
        <v>1.5</v>
      </c>
      <c r="O31" s="36">
        <f t="shared" si="8"/>
        <v>2.9411764705882355</v>
      </c>
    </row>
    <row r="32" spans="1:15" ht="23.25" customHeight="1">
      <c r="A32" s="24">
        <v>24</v>
      </c>
      <c r="B32" s="29" t="s">
        <v>76</v>
      </c>
      <c r="C32" s="30">
        <v>10</v>
      </c>
      <c r="D32" s="31">
        <f t="shared" si="0"/>
        <v>1.5</v>
      </c>
      <c r="E32" s="38"/>
      <c r="F32" s="32">
        <f t="shared" si="1"/>
        <v>0</v>
      </c>
      <c r="G32" s="33">
        <f t="shared" si="2"/>
        <v>1.5</v>
      </c>
      <c r="H32" s="33">
        <f t="shared" si="3"/>
        <v>4.2857142857142856</v>
      </c>
      <c r="I32" s="34"/>
      <c r="J32" s="34">
        <f t="shared" si="4"/>
        <v>0</v>
      </c>
      <c r="K32" s="34"/>
      <c r="L32" s="34">
        <f t="shared" si="5"/>
        <v>0</v>
      </c>
      <c r="M32" s="34">
        <f t="shared" si="6"/>
        <v>0</v>
      </c>
      <c r="N32" s="35">
        <f t="shared" si="7"/>
        <v>1.5</v>
      </c>
      <c r="O32" s="36">
        <f t="shared" si="8"/>
        <v>2.9411764705882355</v>
      </c>
    </row>
    <row r="33" spans="1:15" ht="23.25" customHeight="1">
      <c r="A33" s="24">
        <v>25</v>
      </c>
      <c r="B33" s="29" t="s">
        <v>76</v>
      </c>
      <c r="C33" s="30">
        <v>10</v>
      </c>
      <c r="D33" s="31">
        <f t="shared" si="0"/>
        <v>1.5</v>
      </c>
      <c r="E33" s="38"/>
      <c r="F33" s="32">
        <f t="shared" si="1"/>
        <v>0</v>
      </c>
      <c r="G33" s="33">
        <f t="shared" si="2"/>
        <v>1.5</v>
      </c>
      <c r="H33" s="33">
        <f t="shared" si="3"/>
        <v>4.2857142857142856</v>
      </c>
      <c r="I33" s="34"/>
      <c r="J33" s="34">
        <f t="shared" si="4"/>
        <v>0</v>
      </c>
      <c r="K33" s="34"/>
      <c r="L33" s="34">
        <f t="shared" si="5"/>
        <v>0</v>
      </c>
      <c r="M33" s="34">
        <f t="shared" si="6"/>
        <v>0</v>
      </c>
      <c r="N33" s="35">
        <f t="shared" si="7"/>
        <v>1.5</v>
      </c>
      <c r="O33" s="36">
        <f t="shared" si="8"/>
        <v>2.9411764705882355</v>
      </c>
    </row>
    <row r="34" spans="1:15" ht="23.25" customHeight="1"/>
    <row r="35" spans="1:15" ht="23.25" customHeight="1"/>
    <row r="36" spans="1:15" ht="23.25" customHeight="1"/>
    <row r="37" spans="1:15" ht="23.25" customHeight="1"/>
    <row r="38" spans="1:15" ht="23.25" customHeight="1"/>
    <row r="39" spans="1:15" ht="23.25" customHeight="1"/>
    <row r="40" spans="1:15" ht="23.25" customHeight="1"/>
    <row r="41" spans="1:15" ht="23.25" customHeight="1"/>
    <row r="42" spans="1:15" ht="23.25" customHeight="1"/>
    <row r="43" spans="1:15" ht="23.25" customHeight="1"/>
    <row r="44" spans="1:15" ht="23.25" customHeight="1"/>
    <row r="45" spans="1:15" ht="23.25" customHeight="1"/>
    <row r="46" spans="1:15" ht="23.25" customHeight="1"/>
    <row r="47" spans="1:15" ht="23.25" customHeight="1"/>
    <row r="48" spans="1:15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C3:H4"/>
    <mergeCell ref="K3:L3"/>
    <mergeCell ref="I3:J4"/>
    <mergeCell ref="K5:L5"/>
    <mergeCell ref="K4:L4"/>
    <mergeCell ref="N3:O7"/>
    <mergeCell ref="K6:L6"/>
    <mergeCell ref="K7:L7"/>
    <mergeCell ref="C7:D7"/>
    <mergeCell ref="C6:D6"/>
    <mergeCell ref="B6:B7"/>
    <mergeCell ref="I5:J5"/>
    <mergeCell ref="I6:J6"/>
    <mergeCell ref="E7:F7"/>
    <mergeCell ref="I7:J7"/>
    <mergeCell ref="H7:H8"/>
    <mergeCell ref="E5:F5"/>
    <mergeCell ref="E6:F6"/>
  </mergeCells>
  <conditionalFormatting sqref="F9:H33">
    <cfRule type="cellIs" dxfId="0" priority="1" operator="lessThan">
      <formula>4.4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RA.CE. ORDENADOS</vt:lpstr>
      <vt:lpstr>1º EVALUACIÓN</vt:lpstr>
      <vt:lpstr>2º EVALUACIÓN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AsusR510</dc:creator>
  <cp:lastModifiedBy>Eva Vacas</cp:lastModifiedBy>
  <dcterms:created xsi:type="dcterms:W3CDTF">2024-04-25T08:38:53Z</dcterms:created>
  <dcterms:modified xsi:type="dcterms:W3CDTF">2024-04-25T08:38:53Z</dcterms:modified>
</cp:coreProperties>
</file>